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Equilibrium Relationship in Leaching</t>
        </is>
      </c>
    </row>
    <row r="4">
      <c r="A4" s="3" t="inlineStr">
        <is>
          <t>1. INPUT PARAMETERS</t>
        </is>
      </c>
    </row>
    <row r="5">
      <c r="A5" t="inlineStr">
        <is>
          <t>Mass of solute in solid feed (Sin)</t>
        </is>
      </c>
      <c r="B5" s="4" t="n">
        <v>14</v>
      </c>
      <c r="C5" t="inlineStr">
        <is>
          <t>kg</t>
        </is>
      </c>
    </row>
    <row r="6">
      <c r="A6" t="inlineStr">
        <is>
          <t>Mass of inherent solvent in solid feed (Winherent)</t>
        </is>
      </c>
      <c r="B6" s="4" t="n">
        <v>16</v>
      </c>
      <c r="C6" t="inlineStr">
        <is>
          <t>kg</t>
        </is>
      </c>
    </row>
    <row r="7">
      <c r="A7" t="inlineStr">
        <is>
          <t>Mass of added solvent (Wadded)</t>
        </is>
      </c>
      <c r="B7" s="4" t="n">
        <v>200</v>
      </c>
      <c r="C7" t="inlineStr">
        <is>
          <t>kg</t>
        </is>
      </c>
    </row>
    <row r="8">
      <c r="A8" t="inlineStr">
        <is>
          <t>Mass of inert solid (B)</t>
        </is>
      </c>
      <c r="B8" s="4" t="n">
        <v>70</v>
      </c>
      <c r="C8" t="inlineStr">
        <is>
          <t>kg</t>
        </is>
      </c>
    </row>
    <row r="9">
      <c r="A9" t="inlineStr">
        <is>
          <t>Holding capacity (N)</t>
        </is>
      </c>
      <c r="B9" s="4" t="n">
        <v>0.5</v>
      </c>
      <c r="C9" t="inlineStr">
        <is>
          <t>kg/kg</t>
        </is>
      </c>
    </row>
    <row r="11">
      <c r="A11" s="3" t="inlineStr">
        <is>
          <t>2. ENGINEERING OUTPUT</t>
        </is>
      </c>
    </row>
    <row r="12">
      <c r="A12" t="inlineStr">
        <is>
          <t>Total solute mass (Stotal)</t>
        </is>
      </c>
      <c r="B12" s="5">
        <f>B5</f>
        <v/>
      </c>
      <c r="C12" t="inlineStr">
        <is>
          <t>kg</t>
        </is>
      </c>
    </row>
    <row r="13">
      <c r="A13" t="inlineStr">
        <is>
          <t>Total solvent mass (Wtotal)</t>
        </is>
      </c>
      <c r="B13" s="5">
        <f>B6 + B7</f>
        <v/>
      </c>
      <c r="C13" t="inlineStr">
        <is>
          <t>kg</t>
        </is>
      </c>
    </row>
    <row r="14">
      <c r="A14" t="inlineStr">
        <is>
          <t>Total liquid retained (Lret)</t>
        </is>
      </c>
      <c r="B14" s="5">
        <f>B8 / B9</f>
        <v/>
      </c>
      <c r="C14" t="inlineStr">
        <is>
          <t>kg</t>
        </is>
      </c>
    </row>
    <row r="15">
      <c r="A15" t="inlineStr">
        <is>
          <t>Mass of solvent retained (A)</t>
        </is>
      </c>
      <c r="B15" s="5">
        <f>B14 / (1 + (B12 / B13))</f>
        <v/>
      </c>
      <c r="C15" t="inlineStr">
        <is>
          <t>kg</t>
        </is>
      </c>
    </row>
    <row r="16">
      <c r="A16" t="inlineStr">
        <is>
          <t>Mass of solute retained (C)</t>
        </is>
      </c>
      <c r="B16" s="5">
        <f>B15 * (B12 / B13)</f>
        <v/>
      </c>
      <c r="C16" t="inlineStr">
        <is>
          <t>kg</t>
        </is>
      </c>
    </row>
    <row r="17">
      <c r="A17" t="inlineStr">
        <is>
          <t>Mass of solute in extract (Sextract)</t>
        </is>
      </c>
      <c r="B17" s="5">
        <f>B12 - B16</f>
        <v/>
      </c>
      <c r="C17" t="inlineStr">
        <is>
          <t>kg</t>
        </is>
      </c>
    </row>
    <row r="18">
      <c r="A18" t="inlineStr">
        <is>
          <t>Mass of solvent in extract (Wextract)</t>
        </is>
      </c>
      <c r="B18" s="5">
        <f>B13 - B15</f>
        <v/>
      </c>
      <c r="C18" t="inlineStr">
        <is>
          <t>kg</t>
        </is>
      </c>
    </row>
    <row r="19">
      <c r="A19" t="inlineStr">
        <is>
          <t>Equilibrium concentration (y_star)</t>
        </is>
      </c>
      <c r="B19" s="5">
        <f>B16 / B15</f>
        <v/>
      </c>
      <c r="C19" t="inlineStr">
        <is>
          <t>kg/kg</t>
        </is>
      </c>
    </row>
    <row r="22">
      <c r="A22"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2026-08-10T13:08:19Z</dcterms:created>
  <dcterms:modified xmlns:dcterms="http://purl.org/dc/terms/" xmlns:xsi="http://www.w3.org/2001/XMLSchema-instance" xsi:type="dcterms:W3CDTF">2026-08-10T13:08:19Z</dcterms:modified>
</cp:coreProperties>
</file>