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Energy Consumption for Retort Operation</t>
        </is>
      </c>
    </row>
    <row r="4">
      <c r="A4" s="3" t="inlineStr">
        <is>
          <t>1. INPUT PARAMETERS</t>
        </is>
      </c>
    </row>
    <row r="5">
      <c r="A5" t="inlineStr">
        <is>
          <t>Number of cans (N)</t>
        </is>
      </c>
      <c r="B5" s="4" t="n">
        <v>1000</v>
      </c>
      <c r="C5" t="inlineStr">
        <is>
          <t>count</t>
        </is>
      </c>
    </row>
    <row r="6">
      <c r="A6" t="inlineStr">
        <is>
          <t>Product mass per can (m_prod)</t>
        </is>
      </c>
      <c r="B6" s="4" t="n">
        <v>0.25</v>
      </c>
      <c r="C6" t="inlineStr">
        <is>
          <t>kg</t>
        </is>
      </c>
    </row>
    <row r="7">
      <c r="A7" t="inlineStr">
        <is>
          <t>Can mass (m_can)</t>
        </is>
      </c>
      <c r="B7" s="4" t="n">
        <v>0.035</v>
      </c>
      <c r="C7" t="inlineStr">
        <is>
          <t>kg</t>
        </is>
      </c>
    </row>
    <row r="8">
      <c r="A8" t="inlineStr">
        <is>
          <t>Basket and shell mass (M_b)</t>
        </is>
      </c>
      <c r="B8" s="4" t="n">
        <v>2121.6</v>
      </c>
      <c r="C8" t="inlineStr">
        <is>
          <t>kg</t>
        </is>
      </c>
    </row>
    <row r="9">
      <c r="A9" t="inlineStr">
        <is>
          <t>Specific heat of water (Cp_w)</t>
        </is>
      </c>
      <c r="B9" s="4" t="n">
        <v>4.18</v>
      </c>
      <c r="C9" t="inlineStr">
        <is>
          <t>kJ/kgK</t>
        </is>
      </c>
    </row>
    <row r="10">
      <c r="A10" t="inlineStr">
        <is>
          <t>Specific heat of steel (Cp_s)</t>
        </is>
      </c>
      <c r="B10" s="4" t="n">
        <v>0.5</v>
      </c>
      <c r="C10" t="inlineStr">
        <is>
          <t>kJ/kgK</t>
        </is>
      </c>
    </row>
    <row r="11">
      <c r="A11" t="inlineStr">
        <is>
          <t>Temperature change (dT)</t>
        </is>
      </c>
      <c r="B11" s="4" t="n">
        <v>101</v>
      </c>
      <c r="C11" t="inlineStr">
        <is>
          <t>K</t>
        </is>
      </c>
    </row>
    <row r="12">
      <c r="A12" t="inlineStr">
        <is>
          <t>Latent heat of steam (h_fg)</t>
        </is>
      </c>
      <c r="B12" s="4" t="n">
        <v>2185</v>
      </c>
      <c r="C12" t="inlineStr">
        <is>
          <t>kJ/kg</t>
        </is>
      </c>
    </row>
    <row r="13">
      <c r="A13" t="inlineStr">
        <is>
          <t>Loss factor (LF)</t>
        </is>
      </c>
      <c r="B13" s="4" t="n">
        <v>1.4</v>
      </c>
      <c r="C13" t="inlineStr">
        <is>
          <t>dimensionless</t>
        </is>
      </c>
    </row>
    <row r="14">
      <c r="A14" t="inlineStr">
        <is>
          <t>Steam cost per tonne (Cost_tonne)</t>
        </is>
      </c>
      <c r="B14" s="4" t="n">
        <v>40</v>
      </c>
      <c r="C14" t="inlineStr">
        <is>
          <t>USD/tonne</t>
        </is>
      </c>
    </row>
    <row r="16">
      <c r="A16" s="3" t="inlineStr">
        <is>
          <t>2. ENGINEERING OUTPUT</t>
        </is>
      </c>
    </row>
    <row r="17">
      <c r="A17" t="inlineStr">
        <is>
          <t>Total thermal load (Q_total)</t>
        </is>
      </c>
      <c r="B17" s="5">
        <f>(B5*B6*B9*B11) + (B5*B7*B10*B11) + (B8*B10*B11)</f>
        <v/>
      </c>
      <c r="C17" t="inlineStr">
        <is>
          <t>kJ</t>
        </is>
      </c>
    </row>
    <row r="18">
      <c r="A18" t="inlineStr">
        <is>
          <t>Theoretical steam mass (m_steam_theo)</t>
        </is>
      </c>
      <c r="B18" s="5">
        <f>B17 / B12</f>
        <v/>
      </c>
      <c r="C18" t="inlineStr">
        <is>
          <t>kg</t>
        </is>
      </c>
    </row>
    <row r="19">
      <c r="A19" t="inlineStr">
        <is>
          <t>Actual steam mass (m_steam_act)</t>
        </is>
      </c>
      <c r="B19" s="5">
        <f>B18 * B13</f>
        <v/>
      </c>
      <c r="C19" t="inlineStr">
        <is>
          <t>kg</t>
        </is>
      </c>
    </row>
    <row r="20">
      <c r="A20" t="inlineStr">
        <is>
          <t>Total energy input (E_steam)</t>
        </is>
      </c>
      <c r="B20" s="5">
        <f>B19 * B12</f>
        <v/>
      </c>
      <c r="C20" t="inlineStr">
        <is>
          <t>kJ</t>
        </is>
      </c>
    </row>
    <row r="21">
      <c r="A21" t="inlineStr">
        <is>
          <t>Energy in kWh (E_kWh)</t>
        </is>
      </c>
      <c r="B21" s="5">
        <f>B20 / 3600</f>
        <v/>
      </c>
      <c r="C21" t="inlineStr">
        <is>
          <t>kWh</t>
        </is>
      </c>
    </row>
    <row r="22">
      <c r="A22" t="inlineStr">
        <is>
          <t>Total cost (Cost)</t>
        </is>
      </c>
      <c r="B22" s="5">
        <f>(B19 / 1000) * B14</f>
        <v/>
      </c>
      <c r="C22" t="inlineStr">
        <is>
          <t>USD</t>
        </is>
      </c>
    </row>
    <row r="25">
      <c r="A2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2026-08-10T11:14:14Z</dcterms:created>
  <dcterms:modified xmlns:dcterms="http://purl.org/dc/terms/" xmlns:xsi="http://www.w3.org/2001/XMLSchema-instance" xsi:type="dcterms:W3CDTF">2026-08-10T11:14:14Z</dcterms:modified>
</cp:coreProperties>
</file>