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Die Resistance Constant Determination</t>
        </is>
      </c>
    </row>
    <row r="4">
      <c r="A4" s="3" t="inlineStr">
        <is>
          <t>1. INPUT PARAMETERS</t>
        </is>
      </c>
    </row>
    <row r="5">
      <c r="A5" t="inlineStr">
        <is>
          <t>Pressure Drop (P_bar)</t>
        </is>
      </c>
      <c r="B5" s="4" t="n">
        <v>10</v>
      </c>
      <c r="C5" t="inlineStr">
        <is>
          <t>bar</t>
        </is>
      </c>
    </row>
    <row r="6">
      <c r="A6" t="inlineStr">
        <is>
          <t>Volumetric Flow Rate (Q_cm3s)</t>
        </is>
      </c>
      <c r="B6" s="4" t="n">
        <v>25</v>
      </c>
      <c r="C6" t="inlineStr">
        <is>
          <t>cm^3/s</t>
        </is>
      </c>
    </row>
    <row r="7">
      <c r="A7" t="inlineStr">
        <is>
          <t>Dynamic Viscosity (mu_cP)</t>
        </is>
      </c>
      <c r="B7" s="4" t="n">
        <v>1000</v>
      </c>
      <c r="C7" t="inlineStr">
        <is>
          <t>cP</t>
        </is>
      </c>
    </row>
    <row r="8">
      <c r="A8" t="inlineStr">
        <is>
          <t>Density (rho)</t>
        </is>
      </c>
      <c r="B8" s="4" t="n">
        <v>1400</v>
      </c>
      <c r="C8" t="inlineStr">
        <is>
          <t>kg/m^3</t>
        </is>
      </c>
    </row>
    <row r="9">
      <c r="A9" t="inlineStr">
        <is>
          <t>Die Diameter (D_cm)</t>
        </is>
      </c>
      <c r="B9" s="4" t="n">
        <v>2</v>
      </c>
      <c r="C9" t="inlineStr">
        <is>
          <t>cm</t>
        </is>
      </c>
    </row>
    <row r="10">
      <c r="A10" t="inlineStr">
        <is>
          <t>Die Length (L_cm)</t>
        </is>
      </c>
      <c r="B10" s="4" t="n">
        <v>5</v>
      </c>
      <c r="C10" t="inlineStr">
        <is>
          <t>cm</t>
        </is>
      </c>
    </row>
    <row r="12">
      <c r="A12" s="3" t="inlineStr">
        <is>
          <t>2. ENGINEERING OUTPUT</t>
        </is>
      </c>
    </row>
    <row r="13">
      <c r="A13" t="inlineStr">
        <is>
          <t>Pressure Drop (Pa) (P_Pa)</t>
        </is>
      </c>
      <c r="B13" s="5">
        <f>B5 * 100000</f>
        <v/>
      </c>
      <c r="C13" t="inlineStr">
        <is>
          <t>Pa</t>
        </is>
      </c>
    </row>
    <row r="14">
      <c r="A14" t="inlineStr">
        <is>
          <t>Volumetric Flow Rate (m^3/s) (Q_m3s)</t>
        </is>
      </c>
      <c r="B14" s="5">
        <f>B6 * 0.000001</f>
        <v/>
      </c>
      <c r="C14" t="inlineStr">
        <is>
          <t>m^3/s</t>
        </is>
      </c>
    </row>
    <row r="15">
      <c r="A15" t="inlineStr">
        <is>
          <t>Dynamic Viscosity (Pa·s) (mu_Pas)</t>
        </is>
      </c>
      <c r="B15" s="5">
        <f>B7 * 0.001</f>
        <v/>
      </c>
      <c r="C15" t="inlineStr">
        <is>
          <t>Pa·s</t>
        </is>
      </c>
    </row>
    <row r="16">
      <c r="A16" t="inlineStr">
        <is>
          <t>Die Diameter (m) (D_m)</t>
        </is>
      </c>
      <c r="B16" s="5">
        <f>B9 * 0.01</f>
        <v/>
      </c>
      <c r="C16" t="inlineStr">
        <is>
          <t>m</t>
        </is>
      </c>
    </row>
    <row r="17">
      <c r="A17" t="inlineStr">
        <is>
          <t>Die Length (m) (L_m)</t>
        </is>
      </c>
      <c r="B17" s="5">
        <f>B10 * 0.01</f>
        <v/>
      </c>
      <c r="C17" t="inlineStr">
        <is>
          <t>m</t>
        </is>
      </c>
    </row>
    <row r="18">
      <c r="A18" t="inlineStr">
        <is>
          <t>Cross-sectional Area (A)</t>
        </is>
      </c>
      <c r="B18" s="5">
        <f>(PI() * (B16^2)) / 4</f>
        <v/>
      </c>
      <c r="C18" t="inlineStr">
        <is>
          <t>m^2</t>
        </is>
      </c>
    </row>
    <row r="19">
      <c r="A19" t="inlineStr">
        <is>
          <t>Mean Velocity (v)</t>
        </is>
      </c>
      <c r="B19" s="5">
        <f>B14 / B18</f>
        <v/>
      </c>
      <c r="C19" t="inlineStr">
        <is>
          <t>m/s</t>
        </is>
      </c>
    </row>
    <row r="20">
      <c r="A20" t="inlineStr">
        <is>
          <t>Reynolds Number (Re)</t>
        </is>
      </c>
      <c r="B20" s="5">
        <f>(B8 * B19 * B16) / B15</f>
        <v/>
      </c>
      <c r="C20" t="inlineStr">
        <is>
          <t>dimensionless</t>
        </is>
      </c>
    </row>
    <row r="21">
      <c r="A21" t="inlineStr">
        <is>
          <t>Experimental Die Resistance Constant (kD_exp)</t>
        </is>
      </c>
      <c r="B21" s="5">
        <f>B13 / (B15 * B14)</f>
        <v/>
      </c>
      <c r="C21" t="inlineStr">
        <is>
          <t>m^-3</t>
        </is>
      </c>
    </row>
    <row r="22">
      <c r="A22" t="inlineStr">
        <is>
          <t>Theoretical Die Resistance Constant (kD_theory)</t>
        </is>
      </c>
      <c r="B22" s="5">
        <f>(128 * B17) / (PI() * (B16^4))</f>
        <v/>
      </c>
      <c r="C22" t="inlineStr">
        <is>
          <t>m^-3</t>
        </is>
      </c>
    </row>
    <row r="23">
      <c r="A23" t="inlineStr">
        <is>
          <t>Resistance Ratio (Ratio)</t>
        </is>
      </c>
      <c r="B23" s="5">
        <f>B21 / B22</f>
        <v/>
      </c>
      <c r="C23" t="inlineStr">
        <is>
          <t>ratio</t>
        </is>
      </c>
    </row>
    <row r="26">
      <c r="A2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7"/>
    <row r="28"/>
    <row r="29"/>
    <row r="3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6:C3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2026-07-11T04:24:30Z</dcterms:created>
  <dcterms:modified xmlns:dcterms="http://purl.org/dc/terms/" xmlns:xsi="http://www.w3.org/2001/XMLSchema-instance" xsi:type="dcterms:W3CDTF">2026-07-11T04:24:30Z</dcterms:modified>
</cp:coreProperties>
</file>