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Darcy's Law for Filtration Flow Rate</t>
        </is>
      </c>
    </row>
    <row r="4">
      <c r="A4" s="3" t="inlineStr">
        <is>
          <t>1. INPUT PARAMETERS</t>
        </is>
      </c>
    </row>
    <row r="5">
      <c r="A5" t="inlineStr">
        <is>
          <t>Filter Diameter (d)</t>
        </is>
      </c>
      <c r="B5" s="4" t="n">
        <v>0.1</v>
      </c>
      <c r="C5" t="inlineStr">
        <is>
          <t>m</t>
        </is>
      </c>
    </row>
    <row r="6">
      <c r="A6" t="inlineStr">
        <is>
          <t>Filter Thickness (L)</t>
        </is>
      </c>
      <c r="B6" s="4" t="n">
        <v>0.002</v>
      </c>
      <c r="C6" t="inlineStr">
        <is>
          <t>m</t>
        </is>
      </c>
    </row>
    <row r="7">
      <c r="A7" t="inlineStr">
        <is>
          <t>Filter Permeability (k)</t>
        </is>
      </c>
      <c r="B7" s="4" t="n">
        <v>2e-12</v>
      </c>
      <c r="C7" t="inlineStr">
        <is>
          <t>m^2</t>
        </is>
      </c>
    </row>
    <row r="8">
      <c r="A8" t="inlineStr">
        <is>
          <t>Fluid Dynamic Viscosity (mu)</t>
        </is>
      </c>
      <c r="B8" s="4" t="n">
        <v>50</v>
      </c>
      <c r="C8" t="inlineStr">
        <is>
          <t>cP</t>
        </is>
      </c>
    </row>
    <row r="9">
      <c r="A9" t="inlineStr">
        <is>
          <t>Pressure Drop (dP)</t>
        </is>
      </c>
      <c r="B9" s="4" t="n">
        <v>1</v>
      </c>
      <c r="C9" t="inlineStr">
        <is>
          <t>bar</t>
        </is>
      </c>
    </row>
    <row r="10">
      <c r="A10" t="inlineStr">
        <is>
          <t>Fluid Density (rho)</t>
        </is>
      </c>
      <c r="B10" s="4" t="n">
        <v>900</v>
      </c>
      <c r="C10" t="inlineStr">
        <is>
          <t>kg/m^3</t>
        </is>
      </c>
    </row>
    <row r="11">
      <c r="A11" t="inlineStr">
        <is>
          <t>Average Pore Diameter (dp_pore)</t>
        </is>
      </c>
      <c r="B11" s="4" t="n">
        <v>1e-05</v>
      </c>
      <c r="C11" t="inlineStr">
        <is>
          <t>m</t>
        </is>
      </c>
    </row>
    <row r="13">
      <c r="A13" s="3" t="inlineStr">
        <is>
          <t>2. ENGINEERING OUTPUT</t>
        </is>
      </c>
    </row>
    <row r="14">
      <c r="A14" t="inlineStr">
        <is>
          <t>Filter Cross-Sectional Area (A)</t>
        </is>
      </c>
      <c r="B14" s="5">
        <f>(PI()*(B5/2)^2)</f>
        <v/>
      </c>
      <c r="C14" t="inlineStr">
        <is>
          <t>m^2</t>
        </is>
      </c>
    </row>
    <row r="15">
      <c r="A15" t="inlineStr">
        <is>
          <t>Pressure Drop (SI) (dP_pa)</t>
        </is>
      </c>
      <c r="B15" s="5">
        <f>B9*100000</f>
        <v/>
      </c>
      <c r="C15" t="inlineStr">
        <is>
          <t>Pa</t>
        </is>
      </c>
    </row>
    <row r="16">
      <c r="A16" t="inlineStr">
        <is>
          <t>Fluid Viscosity (SI) (mu_pas)</t>
        </is>
      </c>
      <c r="B16" s="5">
        <f>B8*0.001</f>
        <v/>
      </c>
      <c r="C16" t="inlineStr">
        <is>
          <t>Pa·s</t>
        </is>
      </c>
    </row>
    <row r="17">
      <c r="A17" t="inlineStr">
        <is>
          <t>Filter Resistance (R)</t>
        </is>
      </c>
      <c r="B17" s="5">
        <f>B6/B7</f>
        <v/>
      </c>
      <c r="C17" t="inlineStr">
        <is>
          <t>m^-1</t>
        </is>
      </c>
    </row>
    <row r="18">
      <c r="A18" t="inlineStr">
        <is>
          <t>Volumetric Flow Rate (Q)</t>
        </is>
      </c>
      <c r="B18" s="5">
        <f>(B14*B15)/(B16*B17)</f>
        <v/>
      </c>
      <c r="C18" t="inlineStr">
        <is>
          <t>m^3/s</t>
        </is>
      </c>
    </row>
    <row r="19">
      <c r="A19" t="inlineStr">
        <is>
          <t>Volumetric Flow Rate (Practical) (Q_lmin)</t>
        </is>
      </c>
      <c r="B19" s="5">
        <f>B18*60000</f>
        <v/>
      </c>
      <c r="C19" t="inlineStr">
        <is>
          <t>L/min</t>
        </is>
      </c>
    </row>
    <row r="20">
      <c r="A20" t="inlineStr">
        <is>
          <t>Superficial Velocity (v)</t>
        </is>
      </c>
      <c r="B20" s="5">
        <f>B18/B14</f>
        <v/>
      </c>
      <c r="C20" t="inlineStr">
        <is>
          <t>m/s</t>
        </is>
      </c>
    </row>
    <row r="21">
      <c r="A21" t="inlineStr">
        <is>
          <t>Pore Reynolds Number (Re_p)</t>
        </is>
      </c>
      <c r="B21" s="5">
        <f>(B10*B20*B11)/B16</f>
        <v/>
      </c>
      <c r="C21" t="inlineStr">
        <is>
          <t>dimensionless</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2026-07-11T04:08:29Z</dcterms:created>
  <dcterms:modified xmlns:dcterms="http://purl.org/dc/terms/" xmlns:xsi="http://www.w3.org/2001/XMLSchema-instance" xsi:type="dcterms:W3CDTF">2026-07-11T04:08:29Z</dcterms:modified>
</cp:coreProperties>
</file>