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Two-Stage Crystal Yield Optimization</t>
        </is>
      </c>
    </row>
    <row r="4">
      <c r="A4" s="3" t="inlineStr">
        <is>
          <t>1. INPUT PARAMETERS</t>
        </is>
      </c>
    </row>
    <row r="5">
      <c r="A5" t="inlineStr">
        <is>
          <t>Feed Total Mass Flow (m_total_1)</t>
        </is>
      </c>
      <c r="B5" s="4" t="n">
        <v>1000</v>
      </c>
      <c r="C5" t="inlineStr">
        <is>
          <t>kg/h</t>
        </is>
      </c>
    </row>
    <row r="6">
      <c r="A6" t="inlineStr">
        <is>
          <t>Feed Mass Fraction (w_feed_1)</t>
        </is>
      </c>
      <c r="B6" s="4" t="n">
        <v>0.3</v>
      </c>
      <c r="C6" t="inlineStr">
        <is>
          <t>kg/kg</t>
        </is>
      </c>
    </row>
    <row r="7">
      <c r="A7" t="inlineStr">
        <is>
          <t>Stage 1 Saturation Mass Fraction (w_sat_1)</t>
        </is>
      </c>
      <c r="B7" s="4" t="n">
        <v>0.138</v>
      </c>
      <c r="C7" t="inlineStr">
        <is>
          <t>kg/kg</t>
        </is>
      </c>
    </row>
    <row r="8">
      <c r="A8" t="inlineStr">
        <is>
          <t>Stage 1 Separation Efficiency (eta_1)</t>
        </is>
      </c>
      <c r="B8" s="4" t="n">
        <v>0.95</v>
      </c>
      <c r="C8" t="inlineStr">
        <is>
          <t>fraction</t>
        </is>
      </c>
    </row>
    <row r="9">
      <c r="A9" t="inlineStr">
        <is>
          <t>Stage 2 Saturation Mass Fraction (w_sat_2)</t>
        </is>
      </c>
      <c r="B9" s="4" t="n">
        <v>0.09</v>
      </c>
      <c r="C9" t="inlineStr">
        <is>
          <t>kg/kg</t>
        </is>
      </c>
    </row>
    <row r="10">
      <c r="A10" t="inlineStr">
        <is>
          <t>Stage 2 Separation Efficiency (eta_2)</t>
        </is>
      </c>
      <c r="B10" s="4" t="n">
        <v>0.92</v>
      </c>
      <c r="C10" t="inlineStr">
        <is>
          <t>fraction</t>
        </is>
      </c>
    </row>
    <row r="12">
      <c r="A12" s="3" t="inlineStr">
        <is>
          <t>2. ENGINEERING OUTPUT</t>
        </is>
      </c>
    </row>
    <row r="13">
      <c r="A13" t="inlineStr">
        <is>
          <t>Stage 1 Theoretical Crystals (m_c_theoretical_1)</t>
        </is>
      </c>
      <c r="B13" s="5">
        <f>B5 * (B6 - B7) / (1 - B7)</f>
        <v/>
      </c>
      <c r="C13" t="inlineStr">
        <is>
          <t>kg/h</t>
        </is>
      </c>
    </row>
    <row r="14">
      <c r="A14" t="inlineStr">
        <is>
          <t>Stage 1 Actual Crystals (m_c_actual_1)</t>
        </is>
      </c>
      <c r="B14" s="5">
        <f>B13 * B8</f>
        <v/>
      </c>
      <c r="C14" t="inlineStr">
        <is>
          <t>kg/h</t>
        </is>
      </c>
    </row>
    <row r="15">
      <c r="A15" t="inlineStr">
        <is>
          <t>Stage 1 Mother Liquor Solute Mass (m_solute_ml_1)</t>
        </is>
      </c>
      <c r="B15" s="5">
        <f>B5 * B6 - B14</f>
        <v/>
      </c>
      <c r="C15" t="inlineStr">
        <is>
          <t>kg/h</t>
        </is>
      </c>
    </row>
    <row r="16">
      <c r="A16" t="inlineStr">
        <is>
          <t>Stage 1 Mother Liquor Total Mass (m_total_ml_1)</t>
        </is>
      </c>
      <c r="B16" s="5">
        <f>B15 + B5 * (1 - B6)</f>
        <v/>
      </c>
      <c r="C16" t="inlineStr">
        <is>
          <t>kg/h</t>
        </is>
      </c>
    </row>
    <row r="17">
      <c r="A17" t="inlineStr">
        <is>
          <t>Stage 2 Feed Mass Fraction (w_feed_2)</t>
        </is>
      </c>
      <c r="B17" s="5">
        <f>B15 / B16</f>
        <v/>
      </c>
      <c r="C17" t="inlineStr">
        <is>
          <t>kg/kg</t>
        </is>
      </c>
    </row>
    <row r="18">
      <c r="A18" t="inlineStr">
        <is>
          <t>Stage 2 Theoretical Crystals (m_c_theoretical_2)</t>
        </is>
      </c>
      <c r="B18" s="5">
        <f>B16 * (B17 - B9) / (1 - B9)</f>
        <v/>
      </c>
      <c r="C18" t="inlineStr">
        <is>
          <t>kg/h</t>
        </is>
      </c>
    </row>
    <row r="19">
      <c r="A19" t="inlineStr">
        <is>
          <t>Stage 2 Actual Crystals (m_c_actual_2)</t>
        </is>
      </c>
      <c r="B19" s="5">
        <f>B18 * B10</f>
        <v/>
      </c>
      <c r="C19" t="inlineStr">
        <is>
          <t>kg/h</t>
        </is>
      </c>
    </row>
    <row r="20">
      <c r="A20" t="inlineStr">
        <is>
          <t>Total Actual Crystals (m_c_total)</t>
        </is>
      </c>
      <c r="B20" s="5">
        <f>B14 + B19</f>
        <v/>
      </c>
      <c r="C20" t="inlineStr">
        <is>
          <t>kg/h</t>
        </is>
      </c>
    </row>
    <row r="21">
      <c r="A21" t="inlineStr">
        <is>
          <t>Overall Yield (yield_overall)</t>
        </is>
      </c>
      <c r="B21" s="5">
        <f>B20 / (B5 * B6)</f>
        <v/>
      </c>
      <c r="C21" t="inlineStr">
        <is>
          <t>fraction</t>
        </is>
      </c>
    </row>
    <row r="22">
      <c r="A22" t="inlineStr">
        <is>
          <t>Final Mother Liquor Loss (m_loss_final)</t>
        </is>
      </c>
      <c r="B22" s="5">
        <f>B5 * B6 - B20</f>
        <v/>
      </c>
      <c r="C22" t="inlineStr">
        <is>
          <t>kg/h</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2026-07-04T06:37:13Z</dcterms:created>
  <dcterms:modified xmlns:dcterms="http://purl.org/dc/terms/" xmlns:xsi="http://www.w3.org/2001/XMLSchema-instance" xsi:type="dcterms:W3CDTF">2026-07-04T06:37:13Z</dcterms:modified>
</cp:coreProperties>
</file>