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Crateless Retort Water Cushion Calculation</t>
        </is>
      </c>
    </row>
    <row r="4">
      <c r="A4" s="3" t="inlineStr">
        <is>
          <t>1. INPUT PARAMETERS</t>
        </is>
      </c>
    </row>
    <row r="5">
      <c r="A5" t="inlineStr">
        <is>
          <t>Can Mass (m)</t>
        </is>
      </c>
      <c r="B5" s="4" t="n">
        <v>1.5</v>
      </c>
      <c r="C5" t="inlineStr">
        <is>
          <t>kg</t>
        </is>
      </c>
    </row>
    <row r="6">
      <c r="A6" t="inlineStr">
        <is>
          <t>Can Diameter (d)</t>
        </is>
      </c>
      <c r="B6" s="4" t="n">
        <v>0.1</v>
      </c>
      <c r="C6" t="inlineStr">
        <is>
          <t>m</t>
        </is>
      </c>
    </row>
    <row r="7">
      <c r="A7" t="inlineStr">
        <is>
          <t>Can Height (l)</t>
        </is>
      </c>
      <c r="B7" s="4" t="n">
        <v>0.12</v>
      </c>
      <c r="C7" t="inlineStr">
        <is>
          <t>m</t>
        </is>
      </c>
    </row>
    <row r="8">
      <c r="A8" t="inlineStr">
        <is>
          <t>Drop Height Above Water (H_air)</t>
        </is>
      </c>
      <c r="B8" s="4" t="n">
        <v>1</v>
      </c>
      <c r="C8" t="inlineStr">
        <is>
          <t>m</t>
        </is>
      </c>
    </row>
    <row r="9">
      <c r="A9" t="inlineStr">
        <is>
          <t>Water Depth (h)</t>
        </is>
      </c>
      <c r="B9" s="4" t="n">
        <v>2</v>
      </c>
      <c r="C9" t="inlineStr">
        <is>
          <t>m</t>
        </is>
      </c>
    </row>
    <row r="10">
      <c r="A10" t="inlineStr">
        <is>
          <t>Water Density (rho_w)</t>
        </is>
      </c>
      <c r="B10" s="4" t="n">
        <v>1000</v>
      </c>
      <c r="C10" t="inlineStr">
        <is>
          <t>kg/m^3</t>
        </is>
      </c>
    </row>
    <row r="11">
      <c r="A11" t="inlineStr">
        <is>
          <t>Drag Coefficient (C_D)</t>
        </is>
      </c>
      <c r="B11" s="4" t="n">
        <v>0.8</v>
      </c>
      <c r="C11" t="inlineStr">
        <is>
          <t>dimensionless</t>
        </is>
      </c>
    </row>
    <row r="12">
      <c r="A12" t="inlineStr">
        <is>
          <t>Gravitational Acceleration (g)</t>
        </is>
      </c>
      <c r="B12" s="4" t="n">
        <v>9.81</v>
      </c>
      <c r="C12" t="inlineStr">
        <is>
          <t>m/s^2</t>
        </is>
      </c>
    </row>
    <row r="14">
      <c r="A14" s="3" t="inlineStr">
        <is>
          <t>2. ENGINEERING OUTPUT</t>
        </is>
      </c>
    </row>
    <row r="15">
      <c r="A15" t="inlineStr">
        <is>
          <t>Projected Area (A_p)</t>
        </is>
      </c>
      <c r="B15" s="5">
        <f>(PI() * (B6^2)) / 4</f>
        <v/>
      </c>
      <c r="C15" t="inlineStr">
        <is>
          <t>m^2</t>
        </is>
      </c>
    </row>
    <row r="16">
      <c r="A16" t="inlineStr">
        <is>
          <t>Can Volume (V_c)</t>
        </is>
      </c>
      <c r="B16" s="5">
        <f>(PI() * (B6^2) * B7) / 4</f>
        <v/>
      </c>
      <c r="C16" t="inlineStr">
        <is>
          <t>m^3</t>
        </is>
      </c>
    </row>
    <row r="17">
      <c r="A17" t="inlineStr">
        <is>
          <t>Effective Weight (W_prime)</t>
        </is>
      </c>
      <c r="B17" s="5">
        <f>(B5 - (B10 * B16)) * B12</f>
        <v/>
      </c>
      <c r="C17" t="inlineStr">
        <is>
          <t>N</t>
        </is>
      </c>
    </row>
    <row r="18">
      <c r="A18" t="inlineStr">
        <is>
          <t>Entry Velocity (V_0)</t>
        </is>
      </c>
      <c r="B18" s="5">
        <f>SQRT(2 * B12 * B8)</f>
        <v/>
      </c>
      <c r="C18" t="inlineStr">
        <is>
          <t>m/s</t>
        </is>
      </c>
    </row>
    <row r="19">
      <c r="A19" t="inlineStr">
        <is>
          <t>Deceleration Constant (alpha)</t>
        </is>
      </c>
      <c r="B19" s="5">
        <f>(B10 * B11 * B15) / (2 * B5)</f>
        <v/>
      </c>
      <c r="C19" t="inlineStr">
        <is>
          <t>m^-1</t>
        </is>
      </c>
    </row>
    <row r="20">
      <c r="A20" t="inlineStr">
        <is>
          <t>Terminal Velocity (V_t)</t>
        </is>
      </c>
      <c r="B20" s="5">
        <f>SQRT((2 * B17) / (B10 * B11 * B15))</f>
        <v/>
      </c>
      <c r="C20" t="inlineStr">
        <is>
          <t>m/s</t>
        </is>
      </c>
    </row>
    <row r="21">
      <c r="A21" t="inlineStr">
        <is>
          <t>Impact Velocity (V_impact)</t>
        </is>
      </c>
      <c r="B21" s="5">
        <f>SQRT((B20^2) - ((B20^2) - (B18^2)) * EXP(-2 * B19 * B9))</f>
        <v/>
      </c>
      <c r="C21" t="inlineStr">
        <is>
          <t>m/s</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2026-07-04T06:10:03Z</dcterms:created>
  <dcterms:modified xmlns:dcterms="http://purl.org/dc/terms/" xmlns:xsi="http://www.w3.org/2001/XMLSchema-instance" xsi:type="dcterms:W3CDTF">2026-07-04T06:10:03Z</dcterms:modified>
</cp:coreProperties>
</file>