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Retort Cooling Water Disinfection Calculator</t>
        </is>
      </c>
    </row>
    <row r="4">
      <c r="A4" s="3" t="inlineStr">
        <is>
          <t>1. INPUT PARAMETERS</t>
        </is>
      </c>
    </row>
    <row r="5">
      <c r="A5" t="inlineStr">
        <is>
          <t>Influent Coliform Concentration (C_in)</t>
        </is>
      </c>
      <c r="B5" s="4" t="n">
        <v>1000</v>
      </c>
      <c r="C5" t="inlineStr">
        <is>
          <t>CFU/mL</t>
        </is>
      </c>
    </row>
    <row r="6">
      <c r="A6" t="inlineStr">
        <is>
          <t>Operating Temperature (T)</t>
        </is>
      </c>
      <c r="B6" s="4" t="n">
        <v>35</v>
      </c>
      <c r="C6" t="inlineStr">
        <is>
          <t>°C</t>
        </is>
      </c>
    </row>
    <row r="7">
      <c r="A7" t="inlineStr">
        <is>
          <t>Volumetric Flow Rate (Q)</t>
        </is>
      </c>
      <c r="B7" s="4" t="n">
        <v>6.309</v>
      </c>
      <c r="C7" t="inlineStr">
        <is>
          <t>L/s</t>
        </is>
      </c>
    </row>
    <row r="8">
      <c r="A8" t="inlineStr">
        <is>
          <t>Target UV Log Reduction (Log_UV)</t>
        </is>
      </c>
      <c r="B8" s="4" t="n">
        <v>2</v>
      </c>
      <c r="C8" t="inlineStr">
        <is>
          <t>log</t>
        </is>
      </c>
    </row>
    <row r="9">
      <c r="A9" t="inlineStr">
        <is>
          <t>UV D10 Value (D10)</t>
        </is>
      </c>
      <c r="B9" s="4" t="n">
        <v>15</v>
      </c>
      <c r="C9" t="inlineStr">
        <is>
          <t>mJ/cm²</t>
        </is>
      </c>
    </row>
    <row r="10">
      <c r="A10" t="inlineStr">
        <is>
          <t>UV Derating Factor (alpha_UV)</t>
        </is>
      </c>
      <c r="B10" s="4" t="n">
        <v>0.01</v>
      </c>
      <c r="C10" t="inlineStr">
        <is>
          <t>1/°C</t>
        </is>
      </c>
    </row>
    <row r="11">
      <c r="A11" t="inlineStr">
        <is>
          <t>Required Chlorine CT Value (CT_req)</t>
        </is>
      </c>
      <c r="B11" s="4" t="n">
        <v>4</v>
      </c>
      <c r="C11" t="inlineStr">
        <is>
          <t>mg·min/L</t>
        </is>
      </c>
    </row>
    <row r="12">
      <c r="A12" t="inlineStr">
        <is>
          <t>Target Chlorine Residual (C_res)</t>
        </is>
      </c>
      <c r="B12" s="4" t="n">
        <v>4</v>
      </c>
      <c r="C12" t="inlineStr">
        <is>
          <t>mg/L</t>
        </is>
      </c>
    </row>
    <row r="13">
      <c r="A13" t="inlineStr">
        <is>
          <t>Chlorine Demand (D_cl)</t>
        </is>
      </c>
      <c r="B13" s="4" t="n">
        <v>1</v>
      </c>
      <c r="C13" t="inlineStr">
        <is>
          <t>mg/L</t>
        </is>
      </c>
    </row>
    <row r="14">
      <c r="A14" t="inlineStr">
        <is>
          <t>Temperature Factor Q10 (Q10)</t>
        </is>
      </c>
      <c r="B14" s="4" t="n">
        <v>2</v>
      </c>
      <c r="C14" t="inlineStr">
        <is>
          <t>dimensionless</t>
        </is>
      </c>
    </row>
    <row r="16">
      <c r="A16" s="3" t="inlineStr">
        <is>
          <t>2. ENGINEERING OUTPUT</t>
        </is>
      </c>
    </row>
    <row r="17">
      <c r="A17" t="inlineStr">
        <is>
          <t>Required UV Dose (D_UV_req)</t>
        </is>
      </c>
      <c r="B17" s="5">
        <f>(B8 * B9) * (1 + (B6 - 25) * B10)</f>
        <v/>
      </c>
      <c r="C17" t="inlineStr">
        <is>
          <t>mJ/cm²</t>
        </is>
      </c>
    </row>
    <row r="18">
      <c r="A18" t="inlineStr">
        <is>
          <t>Coliforms After UV (C_uv)</t>
        </is>
      </c>
      <c r="B18" s="5">
        <f>B5 / (10^B8)</f>
        <v/>
      </c>
      <c r="C18" t="inlineStr">
        <is>
          <t>CFU/mL</t>
        </is>
      </c>
    </row>
    <row r="19">
      <c r="A19" t="inlineStr">
        <is>
          <t>Chlorine Contact Time (t_contact)</t>
        </is>
      </c>
      <c r="B19" s="5">
        <f>B11 / (B12 * (B14^((B6 - 25) / 10)))</f>
        <v/>
      </c>
      <c r="C19" t="inlineStr">
        <is>
          <t>min</t>
        </is>
      </c>
    </row>
    <row r="20">
      <c r="A20" t="inlineStr">
        <is>
          <t>Required Contact Tank Volume (V_tank)</t>
        </is>
      </c>
      <c r="B20" s="5">
        <f>B7 * (B19 * 60)</f>
        <v/>
      </c>
      <c r="C20" t="inlineStr">
        <is>
          <t>L</t>
        </is>
      </c>
    </row>
    <row r="21">
      <c r="A21" t="inlineStr">
        <is>
          <t>Total Chlorine Dose (Dose_Cl)</t>
        </is>
      </c>
      <c r="B21" s="5">
        <f>B13 + B12</f>
        <v/>
      </c>
      <c r="C21" t="inlineStr">
        <is>
          <t>mg/L</t>
        </is>
      </c>
    </row>
    <row r="24">
      <c r="A2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5"/>
    <row r="26"/>
    <row r="27"/>
    <row r="2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4:C2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2026-07-04T06:09:11Z</dcterms:created>
  <dcterms:modified xmlns:dcterms="http://purl.org/dc/terms/" xmlns:xsi="http://www.w3.org/2001/XMLSchema-instance" xsi:type="dcterms:W3CDTF">2026-07-04T06:09:11Z</dcterms:modified>
</cp:coreProperties>
</file>