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Co-Rotating vs. Counter-Rotating Twin-Screw Extrusion Analysis</t>
        </is>
      </c>
    </row>
    <row r="4">
      <c r="A4" s="3" t="inlineStr">
        <is>
          <t>1. INPUT PARAMETERS</t>
        </is>
      </c>
    </row>
    <row r="5">
      <c r="A5" t="inlineStr">
        <is>
          <t>Consistency Index (K)</t>
        </is>
      </c>
      <c r="B5" s="4" t="n">
        <v>5000</v>
      </c>
      <c r="C5" t="inlineStr">
        <is>
          <t>Pa·s</t>
        </is>
      </c>
    </row>
    <row r="6">
      <c r="A6" t="inlineStr">
        <is>
          <t>Flow Behavior Index (n)</t>
        </is>
      </c>
      <c r="B6" s="4" t="n">
        <v>0.5</v>
      </c>
      <c r="C6" t="inlineStr">
        <is>
          <t>unitless</t>
        </is>
      </c>
    </row>
    <row r="7">
      <c r="A7" t="inlineStr">
        <is>
          <t>Screw Speed (N)</t>
        </is>
      </c>
      <c r="B7" s="4" t="n">
        <v>3.333</v>
      </c>
      <c r="C7" t="inlineStr">
        <is>
          <t>rev/s</t>
        </is>
      </c>
    </row>
    <row r="8">
      <c r="A8" t="inlineStr">
        <is>
          <t>Screw Outer Diameter (D)</t>
        </is>
      </c>
      <c r="B8" s="4" t="n">
        <v>0.04</v>
      </c>
      <c r="C8" t="inlineStr">
        <is>
          <t>m</t>
        </is>
      </c>
    </row>
    <row r="9">
      <c r="A9" t="inlineStr">
        <is>
          <t>Channel Depth (Co-Rotating) (h)</t>
        </is>
      </c>
      <c r="B9" s="4" t="n">
        <v>0.006</v>
      </c>
      <c r="C9" t="inlineStr">
        <is>
          <t>m</t>
        </is>
      </c>
    </row>
    <row r="10">
      <c r="A10" t="inlineStr">
        <is>
          <t>Nip Clearance (Counter-Rotating) (delta)</t>
        </is>
      </c>
      <c r="B10" s="4" t="n">
        <v>0.0003</v>
      </c>
      <c r="C10" t="inlineStr">
        <is>
          <t>m</t>
        </is>
      </c>
    </row>
    <row r="11">
      <c r="A11" t="inlineStr">
        <is>
          <t>Mass Flow Rate (m_dot)</t>
        </is>
      </c>
      <c r="B11" s="4" t="n">
        <v>0.0139</v>
      </c>
      <c r="C11" t="inlineStr">
        <is>
          <t>kg/s</t>
        </is>
      </c>
    </row>
    <row r="12">
      <c r="A12" t="inlineStr">
        <is>
          <t>Specific Heat (Cp)</t>
        </is>
      </c>
      <c r="B12" s="4" t="n">
        <v>2500</v>
      </c>
      <c r="C12" t="inlineStr">
        <is>
          <t>J/kg·K</t>
        </is>
      </c>
    </row>
    <row r="13">
      <c r="A13" t="inlineStr">
        <is>
          <t>Filled Zone Volume (V_filled)</t>
        </is>
      </c>
      <c r="B13" s="4" t="n">
        <v>0.00015</v>
      </c>
      <c r="C13" t="inlineStr">
        <is>
          <t>m³</t>
        </is>
      </c>
    </row>
    <row r="14">
      <c r="A14" t="inlineStr">
        <is>
          <t>Inlet Temperature (T_in)</t>
        </is>
      </c>
      <c r="B14" s="4" t="n">
        <v>40</v>
      </c>
      <c r="C14" t="inlineStr">
        <is>
          <t>°C</t>
        </is>
      </c>
    </row>
    <row r="16">
      <c r="A16" s="3" t="inlineStr">
        <is>
          <t>2. ENGINEERING OUTPUT</t>
        </is>
      </c>
    </row>
    <row r="17">
      <c r="A17" t="inlineStr">
        <is>
          <t>Co-Rotating Channel Shear Rate (gamma_co)</t>
        </is>
      </c>
      <c r="B17" s="5">
        <f>(PI() * B8 * B7) / B9</f>
        <v/>
      </c>
      <c r="C17" t="inlineStr">
        <is>
          <t>s⁻¹</t>
        </is>
      </c>
    </row>
    <row r="18">
      <c r="A18" t="inlineStr">
        <is>
          <t>Counter-Rotating Nip Shear Rate (gamma_cr)</t>
        </is>
      </c>
      <c r="B18" s="5">
        <f>(PI() * B8 * B7) / B10</f>
        <v/>
      </c>
      <c r="C18" t="inlineStr">
        <is>
          <t>s⁻¹</t>
        </is>
      </c>
    </row>
    <row r="19">
      <c r="A19" t="inlineStr">
        <is>
          <t>Co-Rotating Apparent Viscosity (mu_co)</t>
        </is>
      </c>
      <c r="B19" s="5">
        <f>B5 * (B17 ^ (B6 - 1))</f>
        <v/>
      </c>
      <c r="C19" t="inlineStr">
        <is>
          <t>Pa·s</t>
        </is>
      </c>
    </row>
    <row r="20">
      <c r="A20" t="inlineStr">
        <is>
          <t>Counter-Rotating Apparent Viscosity (mu_cr)</t>
        </is>
      </c>
      <c r="B20" s="5">
        <f>B5 * (B18 ^ (B6 - 1))</f>
        <v/>
      </c>
      <c r="C20" t="inlineStr">
        <is>
          <t>Pa·s</t>
        </is>
      </c>
    </row>
    <row r="21">
      <c r="A21" t="inlineStr">
        <is>
          <t>Co-Rotating Power Dissipation (Pv_co)</t>
        </is>
      </c>
      <c r="B21" s="5">
        <f>B19 * (B17 ^ 2)</f>
        <v/>
      </c>
      <c r="C21" t="inlineStr">
        <is>
          <t>W/m³</t>
        </is>
      </c>
    </row>
    <row r="22">
      <c r="A22" t="inlineStr">
        <is>
          <t>Counter-Rotating Power Dissipation (Pv_cr)</t>
        </is>
      </c>
      <c r="B22" s="5">
        <f>B20 * (B18 ^ 2)</f>
        <v/>
      </c>
      <c r="C22" t="inlineStr">
        <is>
          <t>W/m³</t>
        </is>
      </c>
    </row>
    <row r="23">
      <c r="A23" t="inlineStr">
        <is>
          <t>Co-Rotating Temperature Rise (dT_co)</t>
        </is>
      </c>
      <c r="B23" s="5">
        <f>(B21 * B13) / (B11 * B12)</f>
        <v/>
      </c>
      <c r="C23" t="inlineStr">
        <is>
          <t>°C</t>
        </is>
      </c>
    </row>
    <row r="24">
      <c r="A24" t="inlineStr">
        <is>
          <t>Co-Rotating Outlet Temperature (T_out_co)</t>
        </is>
      </c>
      <c r="B24" s="5">
        <f>B14 + B23</f>
        <v/>
      </c>
      <c r="C24" t="inlineStr">
        <is>
          <t>°C</t>
        </is>
      </c>
    </row>
    <row r="25">
      <c r="A25" t="inlineStr">
        <is>
          <t>Counter-Rotating Uncorrected Temp Rise (dT_cr_uncorr)</t>
        </is>
      </c>
      <c r="B25" s="5">
        <f>(B22 * B13) / (B11 * B12)</f>
        <v/>
      </c>
      <c r="C25" t="inlineStr">
        <is>
          <t>°C</t>
        </is>
      </c>
    </row>
    <row r="26">
      <c r="A26" t="inlineStr">
        <is>
          <t>Counter-Rotating Corrected Temp Rise (dT_cr)</t>
        </is>
      </c>
      <c r="B26" s="5">
        <f>B25 * (B10 / (PI() * B8))</f>
        <v/>
      </c>
      <c r="C26" t="inlineStr">
        <is>
          <t>°C</t>
        </is>
      </c>
    </row>
    <row r="27">
      <c r="A27" t="inlineStr">
        <is>
          <t>Counter-Rotating Outlet Temperature (T_out_cr)</t>
        </is>
      </c>
      <c r="B27" s="5">
        <f>B14 + B26</f>
        <v/>
      </c>
      <c r="C27" t="inlineStr">
        <is>
          <t>°C</t>
        </is>
      </c>
    </row>
    <row r="30">
      <c r="A30"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31"/>
    <row r="32"/>
    <row r="33"/>
    <row r="3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30:C34"/>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2026-06-20T03:31:23Z</dcterms:created>
  <dcterms:modified xmlns:dcterms="http://purl.org/dc/terms/" xmlns:xsi="http://www.w3.org/2001/XMLSchema-instance" xsi:type="dcterms:W3CDTF">2026-06-20T03:31:23Z</dcterms:modified>
</cp:coreProperties>
</file>