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Breakthrough Curve Analysis and Scale-Up</t>
        </is>
      </c>
    </row>
    <row r="4">
      <c r="A4" s="3" t="inlineStr">
        <is>
          <t>1. INPUT PARAMETERS</t>
        </is>
      </c>
    </row>
    <row r="5">
      <c r="A5" t="inlineStr">
        <is>
          <t>Lab Column Height (L1)</t>
        </is>
      </c>
      <c r="B5" s="4" t="n">
        <v>0.3</v>
      </c>
      <c r="C5" t="inlineStr">
        <is>
          <t>m</t>
        </is>
      </c>
    </row>
    <row r="6">
      <c r="A6" t="inlineStr">
        <is>
          <t>Lab Column Diameter (D1)</t>
        </is>
      </c>
      <c r="B6" s="4" t="n">
        <v>0.05</v>
      </c>
      <c r="C6" t="inlineStr">
        <is>
          <t>m</t>
        </is>
      </c>
    </row>
    <row r="7">
      <c r="A7" t="inlineStr">
        <is>
          <t>Lab Volumetric Flow Rate (Q1)</t>
        </is>
      </c>
      <c r="B7" s="4" t="n">
        <v>0.008</v>
      </c>
      <c r="C7" t="inlineStr">
        <is>
          <t>m3/h</t>
        </is>
      </c>
    </row>
    <row r="8">
      <c r="A8" t="inlineStr">
        <is>
          <t>Lab Breakthrough Time (tb1)</t>
        </is>
      </c>
      <c r="B8" s="4" t="n">
        <v>60</v>
      </c>
      <c r="C8" t="inlineStr">
        <is>
          <t>min</t>
        </is>
      </c>
    </row>
    <row r="9">
      <c r="A9" t="inlineStr">
        <is>
          <t>Lab Saturation Time (ts1)</t>
        </is>
      </c>
      <c r="B9" s="4" t="n">
        <v>100</v>
      </c>
      <c r="C9" t="inlineStr">
        <is>
          <t>min</t>
        </is>
      </c>
    </row>
    <row r="10">
      <c r="A10" t="inlineStr">
        <is>
          <t>Target Column Height (L2)</t>
        </is>
      </c>
      <c r="B10" s="4" t="n">
        <v>1</v>
      </c>
      <c r="C10" t="inlineStr">
        <is>
          <t>m</t>
        </is>
      </c>
    </row>
    <row r="11">
      <c r="A11" t="inlineStr">
        <is>
          <t>Target Column Diameter (D2)</t>
        </is>
      </c>
      <c r="B11" s="4" t="n">
        <v>0.5</v>
      </c>
      <c r="C11" t="inlineStr">
        <is>
          <t>m</t>
        </is>
      </c>
    </row>
    <row r="12">
      <c r="A12" t="inlineStr">
        <is>
          <t>Target Volumetric Flow Rate (Q2)</t>
        </is>
      </c>
      <c r="B12" s="4" t="n">
        <v>0.8</v>
      </c>
      <c r="C12" t="inlineStr">
        <is>
          <t>m3/h</t>
        </is>
      </c>
    </row>
    <row r="14">
      <c r="A14" s="3" t="inlineStr">
        <is>
          <t>2. ENGINEERING OUTPUT</t>
        </is>
      </c>
    </row>
    <row r="15">
      <c r="A15" t="inlineStr">
        <is>
          <t>Lab Cross-sectional Area (A1)</t>
        </is>
      </c>
      <c r="B15" s="5">
        <f>PI() * POWER(B6 / 2, 2)</f>
        <v/>
      </c>
      <c r="C15" t="inlineStr">
        <is>
          <t>m2</t>
        </is>
      </c>
    </row>
    <row r="16">
      <c r="A16" t="inlineStr">
        <is>
          <t>Lab MTZ Length (LMTZ1)</t>
        </is>
      </c>
      <c r="B16" s="5">
        <f>B5 * (2 * (B9 - B8) / (B9 + B8))</f>
        <v/>
      </c>
      <c r="C16" t="inlineStr">
        <is>
          <t>m</t>
        </is>
      </c>
    </row>
    <row r="17">
      <c r="A17" t="inlineStr">
        <is>
          <t>Lab Capacity Utilization (U1)</t>
        </is>
      </c>
      <c r="B17" s="5">
        <f>1 - (B16 / (2 * B5))</f>
        <v/>
      </c>
      <c r="C17" t="inlineStr">
        <is>
          <t>dimensionless</t>
        </is>
      </c>
    </row>
    <row r="18">
      <c r="A18" t="inlineStr">
        <is>
          <t>Lab Bed Volume (Vbed1)</t>
        </is>
      </c>
      <c r="B18" s="5">
        <f>B15 * B5</f>
        <v/>
      </c>
      <c r="C18" t="inlineStr">
        <is>
          <t>m3</t>
        </is>
      </c>
    </row>
    <row r="19">
      <c r="A19" t="inlineStr">
        <is>
          <t>Lab Breakthrough Bed Volumes (BVb1)</t>
        </is>
      </c>
      <c r="B19" s="5">
        <f>(B7 * (B8 / 60)) / B18</f>
        <v/>
      </c>
      <c r="C19" t="inlineStr">
        <is>
          <t>dimensionless</t>
        </is>
      </c>
    </row>
    <row r="20">
      <c r="A20" t="inlineStr">
        <is>
          <t>Stoichiometric Capacity (BVstar)</t>
        </is>
      </c>
      <c r="B20" s="5">
        <f>B19 / B17</f>
        <v/>
      </c>
      <c r="C20" t="inlineStr">
        <is>
          <t>dimensionless</t>
        </is>
      </c>
    </row>
    <row r="21">
      <c r="A21" t="inlineStr">
        <is>
          <t>Target Capacity Utilization (U2)</t>
        </is>
      </c>
      <c r="B21" s="5">
        <f>1 - (B16 / (2 * B10))</f>
        <v/>
      </c>
      <c r="C21" t="inlineStr">
        <is>
          <t>dimensionless</t>
        </is>
      </c>
    </row>
    <row r="22">
      <c r="A22" t="inlineStr">
        <is>
          <t>Target Breakthrough Bed Volumes (BVb2)</t>
        </is>
      </c>
      <c r="B22" s="5">
        <f>B20 * B21</f>
        <v/>
      </c>
      <c r="C22" t="inlineStr">
        <is>
          <t>dimensionless</t>
        </is>
      </c>
    </row>
    <row r="25">
      <c r="A25"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2026-06-18T15:15:31Z</dcterms:created>
  <dcterms:modified xmlns:dcterms="http://purl.org/dc/terms/" xmlns:xsi="http://www.w3.org/2001/XMLSchema-instance" xsi:type="dcterms:W3CDTF">2026-06-18T15:15:31Z</dcterms:modified>
</cp:coreProperties>
</file>