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28"/>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Accelerated Storage Test Calculation</t>
        </is>
      </c>
    </row>
    <row r="4">
      <c r="A4" s="3" t="inlineStr">
        <is>
          <t>1. INPUT PARAMETERS</t>
        </is>
      </c>
    </row>
    <row r="5">
      <c r="A5" t="inlineStr">
        <is>
          <t>Gas constant (R)</t>
        </is>
      </c>
      <c r="B5" s="4" t="n">
        <v>0.008314</v>
      </c>
      <c r="C5" t="inlineStr">
        <is>
          <t>kJ mol⁻¹ K⁻¹</t>
        </is>
      </c>
    </row>
    <row r="6">
      <c r="A6" t="inlineStr">
        <is>
          <t>Temperature 1 (T1_C)</t>
        </is>
      </c>
      <c r="B6" s="4" t="n">
        <v>40</v>
      </c>
      <c r="C6" t="inlineStr">
        <is>
          <t>°C</t>
        </is>
      </c>
    </row>
    <row r="7">
      <c r="A7" t="inlineStr">
        <is>
          <t>Temperature 2 (T2_C)</t>
        </is>
      </c>
      <c r="B7" s="4" t="n">
        <v>50</v>
      </c>
      <c r="C7" t="inlineStr">
        <is>
          <t>°C</t>
        </is>
      </c>
    </row>
    <row r="8">
      <c r="A8" t="inlineStr">
        <is>
          <t>Rate constant at T1 (k1)</t>
        </is>
      </c>
      <c r="B8" s="4" t="n">
        <v>0.046</v>
      </c>
      <c r="C8" t="inlineStr">
        <is>
          <t>day⁻¹</t>
        </is>
      </c>
    </row>
    <row r="9">
      <c r="A9" t="inlineStr">
        <is>
          <t>Rate constant at T2 (k2)</t>
        </is>
      </c>
      <c r="B9" s="4" t="n">
        <v>0.092</v>
      </c>
      <c r="C9" t="inlineStr">
        <is>
          <t>day⁻¹</t>
        </is>
      </c>
    </row>
    <row r="10">
      <c r="A10" t="inlineStr">
        <is>
          <t>Storage temperature (Tstorage_C)</t>
        </is>
      </c>
      <c r="B10" s="4" t="n">
        <v>25</v>
      </c>
      <c r="C10" t="inlineStr">
        <is>
          <t>°C</t>
        </is>
      </c>
    </row>
    <row r="11">
      <c r="A11" t="inlineStr">
        <is>
          <t>Initial quality level (Q0)</t>
        </is>
      </c>
      <c r="B11" s="4" t="n">
        <v>2</v>
      </c>
      <c r="C11" t="inlineStr">
        <is>
          <t>ppm</t>
        </is>
      </c>
    </row>
    <row r="12">
      <c r="A12" t="inlineStr">
        <is>
          <t>Quality limit (Qlimit)</t>
        </is>
      </c>
      <c r="B12" s="4" t="n">
        <v>20</v>
      </c>
      <c r="C12" t="inlineStr">
        <is>
          <t>ppm</t>
        </is>
      </c>
    </row>
    <row r="14">
      <c r="A14" s="3" t="inlineStr">
        <is>
          <t>2. ENGINEERING OUTPUT</t>
        </is>
      </c>
    </row>
    <row r="15">
      <c r="A15" t="inlineStr">
        <is>
          <t>Temperature 1 in Kelvin (T1_K)</t>
        </is>
      </c>
      <c r="B15" s="5">
        <f>B6 + 273.15</f>
        <v/>
      </c>
      <c r="C15" t="inlineStr">
        <is>
          <t>K</t>
        </is>
      </c>
    </row>
    <row r="16">
      <c r="A16" t="inlineStr">
        <is>
          <t>Temperature 2 in Kelvin (T2_K)</t>
        </is>
      </c>
      <c r="B16" s="5">
        <f>B7 + 273.15</f>
        <v/>
      </c>
      <c r="C16" t="inlineStr">
        <is>
          <t>K</t>
        </is>
      </c>
    </row>
    <row r="17">
      <c r="A17" t="inlineStr">
        <is>
          <t>Storage temperature in Kelvin (Tstorage_K)</t>
        </is>
      </c>
      <c r="B17" s="5">
        <f>B10 + 273.15</f>
        <v/>
      </c>
      <c r="C17" t="inlineStr">
        <is>
          <t>K</t>
        </is>
      </c>
    </row>
    <row r="18">
      <c r="A18" t="inlineStr">
        <is>
          <t>Activation energy (Ea)</t>
        </is>
      </c>
      <c r="B18" s="5">
        <f>B5 * LN(B9 / B8) / (1 / B15 - 1 / B16)</f>
        <v/>
      </c>
      <c r="C18" t="inlineStr">
        <is>
          <t>kJ mol⁻¹</t>
        </is>
      </c>
    </row>
    <row r="19">
      <c r="A19" t="inlineStr">
        <is>
          <t>Rate constant at storage temperature (k_storage)</t>
        </is>
      </c>
      <c r="B19" s="5">
        <f>B8 * EXP((B18 / B5) * (1 / B15 - 1 / B17))</f>
        <v/>
      </c>
      <c r="C19" t="inlineStr">
        <is>
          <t>day⁻¹</t>
        </is>
      </c>
    </row>
    <row r="20">
      <c r="A20" t="inlineStr">
        <is>
          <t>Shelf-life in days (tshelf_days)</t>
        </is>
      </c>
      <c r="B20" s="5">
        <f>LN(B12 / B11) / B19</f>
        <v/>
      </c>
      <c r="C20" t="inlineStr">
        <is>
          <t>days</t>
        </is>
      </c>
    </row>
    <row r="21">
      <c r="A21" t="inlineStr">
        <is>
          <t>Shelf-life in months (tshelf_months)</t>
        </is>
      </c>
      <c r="B21" s="5">
        <f>B20 / 30.44</f>
        <v/>
      </c>
      <c r="C21" t="inlineStr">
        <is>
          <t>months</t>
        </is>
      </c>
    </row>
    <row r="24">
      <c r="A24"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25"/>
    <row r="26"/>
    <row r="27"/>
    <row r="28"/>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24:C28"/>
    <mergeCell ref="A2:C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2026-03-22T13:27:12Z</dcterms:created>
  <dcterms:modified xmlns:dcterms="http://purl.org/dc/terms/" xmlns:xsi="http://www.w3.org/2001/XMLSchema-instance" xsi:type="dcterms:W3CDTF">2026-03-22T13:27:12Z</dcterms:modified>
</cp:coreProperties>
</file>