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Valve flow characteristics" sheetId="1" state="visible" r:id="rId2"/>
    <sheet name="Linear valve in series" sheetId="2" state="visible" r:id="rId3"/>
    <sheet name="Exponential valve in series" sheetId="3" state="visible" r:id="rId4"/>
    <sheet name="Linear valve in parallel" sheetId="4" state="visible" r:id="rId5"/>
    <sheet name="Exponential valve in parallel" sheetId="5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<sst xmlns="http://schemas.openxmlformats.org/spreadsheetml/2006/main" count="45" uniqueCount="20">
  <si>
    <t xml:space="preserve">www.powderprocess.net</t>
  </si>
  <si>
    <t xml:space="preserve">Typical valve flow characteristics</t>
  </si>
  <si>
    <t xml:space="preserve">EXAMPLES VALUE – DO NOT USE FOR DESIGN REFER TO VALVE MANUFACTURER DATA</t>
  </si>
  <si>
    <t xml:space="preserve">Percent of rated travel</t>
  </si>
  <si>
    <t xml:space="preserve">Percent of maximum flow</t>
  </si>
  <si>
    <t xml:space="preserve">Linear</t>
  </si>
  <si>
    <t xml:space="preserve">Exponential or equal percentage</t>
  </si>
  <si>
    <t xml:space="preserve">Quick opening</t>
  </si>
  <si>
    <t xml:space="preserve">Semi-quick opening</t>
  </si>
  <si>
    <t xml:space="preserve">Changes in characteristics of a a linear valve in series in a circuit</t>
  </si>
  <si>
    <t xml:space="preserve">q0</t>
  </si>
  <si>
    <t xml:space="preserve">Phi0</t>
  </si>
  <si>
    <t xml:space="preserve">Linear valve</t>
  </si>
  <si>
    <t xml:space="preserve">d</t>
  </si>
  <si>
    <t xml:space="preserve">Percentage of rated travel</t>
  </si>
  <si>
    <t xml:space="preserve">Phi</t>
  </si>
  <si>
    <t xml:space="preserve">Changes in characteristics of an exponential valve in series in a circuit</t>
  </si>
  <si>
    <t xml:space="preserve">Exponential valve</t>
  </si>
  <si>
    <t xml:space="preserve">Changes in characteristics of a a linear valve in parallel in a circuit</t>
  </si>
  <si>
    <t xml:space="preserve">delta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</si>
</sst>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sz val="13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FFE5CA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E5CA"/>
      </patternFill>
    </fill>
    <fill>
      <patternFill patternType="solid">
        <fgColor rgb="FFC2E0AE"/>
        <bgColor rgb="FFDDDDDD"/>
      </patternFill>
    </fill>
    <fill>
      <patternFill patternType="solid">
        <fgColor rgb="FFFFE5CA"/>
        <bgColor rgb="FFFF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10" fillId="3" borderId="0" applyFont="true" applyBorder="false" applyAlignment="false" applyProtection="false"/>
    <xf numFmtId="164" fontId="11" fillId="2" borderId="0" applyFont="true" applyBorder="false" applyAlignment="false" applyProtection="false"/>
    <xf numFmtId="164" fontId="12" fillId="4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5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6" borderId="0" applyFont="true" applyBorder="false" applyAlignment="false" applyProtection="false"/>
    <xf numFmtId="164" fontId="15" fillId="7" borderId="0" applyFont="true" applyBorder="false" applyAlignment="false" applyProtection="false"/>
    <xf numFmtId="164" fontId="14" fillId="8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Hyperlink" xfId="26" builtinId="53" customBuiltin="true"/>
    <cellStyle name="Status" xfId="27" builtinId="53" customBuiltin="true"/>
    <cellStyle name="Good" xfId="28" builtinId="53" customBuiltin="true"/>
    <cellStyle name="Neutral" xfId="29" builtinId="53" customBuiltin="true"/>
    <cellStyle name="Bad" xfId="30" builtinId="53" customBuiltin="true"/>
    <cellStyle name="Warning" xfId="31" builtinId="53" customBuiltin="true"/>
    <cellStyle name="Error" xfId="32" builtinId="53" customBuiltin="true"/>
    <cellStyle name="Accent" xfId="33" builtinId="53" customBuiltin="true"/>
    <cellStyle name="Accent 1" xfId="34" builtinId="53" customBuiltin="true"/>
    <cellStyle name="Accent 2" xfId="35" builtinId="53" customBuiltin="true"/>
    <cellStyle name="Accent 3" xfId="36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3B3B3"/>
      <rgbColor rgb="FF808080"/>
      <rgbColor rgb="FF9999FF"/>
      <rgbColor rgb="FF993366"/>
      <rgbColor rgb="FFFFFFCC"/>
      <rgbColor rgb="FFC2E0A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CCFFCC"/>
      <rgbColor rgb="FFFFE5CA"/>
      <rgbColor rgb="FF99CCFF"/>
      <rgbColor rgb="FFFF99CC"/>
      <rgbColor rgb="FFCC99FF"/>
      <rgbColor rgb="FFFFCCCC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Typical valves flow characteristics</a:t>
            </a:r>
          </a:p>
        </c:rich>
      </c:tx>
      <c:overlay val="0"/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'Valve flow characteristics'!$C$10</c:f>
              <c:strCache>
                <c:ptCount val="1"/>
                <c:pt idx="0">
                  <c:v>Linear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'Valve flow characteristics'!$B$11:$B$22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</c:numCache>
            </c:numRef>
          </c:xVal>
          <c:yVal>
            <c:numRef>
              <c:f>'Valve flow characteristics'!$C$11:$C$22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'Valve flow characteristics'!$D$10</c:f>
              <c:strCache>
                <c:ptCount val="1"/>
                <c:pt idx="0">
                  <c:v>Exponential or equal percentage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'Valve flow characteristics'!$B$11:$B$22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</c:numCache>
            </c:numRef>
          </c:xVal>
          <c:yVal>
            <c:numRef>
              <c:f>'Valve flow characteristics'!$D$11:$D$22</c:f>
              <c:numCache>
                <c:formatCode>General</c:formatCode>
                <c:ptCount val="12"/>
                <c:pt idx="0">
                  <c:v/>
                </c:pt>
                <c:pt idx="1">
                  <c:v>5</c:v>
                </c:pt>
                <c:pt idx="2">
                  <c:v>30</c:v>
                </c:pt>
                <c:pt idx="3">
                  <c:v>50</c:v>
                </c:pt>
                <c:pt idx="4">
                  <c:v>62</c:v>
                </c:pt>
                <c:pt idx="5">
                  <c:v>71</c:v>
                </c:pt>
                <c:pt idx="6">
                  <c:v>78</c:v>
                </c:pt>
                <c:pt idx="7">
                  <c:v>84</c:v>
                </c:pt>
                <c:pt idx="8">
                  <c:v>89</c:v>
                </c:pt>
                <c:pt idx="9">
                  <c:v>94</c:v>
                </c:pt>
                <c:pt idx="10">
                  <c:v>97</c:v>
                </c:pt>
                <c:pt idx="11">
                  <c:v>100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'Valve flow characteristics'!$F$10</c:f>
              <c:strCache>
                <c:ptCount val="1"/>
                <c:pt idx="0">
                  <c:v>Semi-quick opening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triangle"/>
            <c:size val="8"/>
            <c:spPr>
              <a:solidFill>
                <a:srgbClr val="579d1c"/>
              </a:solidFill>
            </c:spPr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'Valve flow characteristics'!$B$11:$B$22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</c:numCache>
            </c:numRef>
          </c:xVal>
          <c:yVal>
            <c:numRef>
              <c:f>'Valve flow characteristics'!$F$11:$F$22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3.5</c:v>
                </c:pt>
                <c:pt idx="4">
                  <c:v>5</c:v>
                </c:pt>
                <c:pt idx="5">
                  <c:v>6.5</c:v>
                </c:pt>
                <c:pt idx="6">
                  <c:v>10</c:v>
                </c:pt>
                <c:pt idx="7">
                  <c:v>18</c:v>
                </c:pt>
                <c:pt idx="8">
                  <c:v>38</c:v>
                </c:pt>
                <c:pt idx="9">
                  <c:v>76</c:v>
                </c:pt>
                <c:pt idx="10">
                  <c:v>89</c:v>
                </c:pt>
                <c:pt idx="11">
                  <c:v>100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'Valve flow characteristics'!$E$10</c:f>
              <c:strCache>
                <c:ptCount val="1"/>
                <c:pt idx="0">
                  <c:v>Quick opening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triangle"/>
            <c:size val="8"/>
            <c:spPr>
              <a:solidFill>
                <a:srgbClr val="ffd320"/>
              </a:solidFill>
            </c:spPr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'Valve flow characteristics'!$B$11:$B$22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</c:numCache>
            </c:numRef>
          </c:xVal>
          <c:yVal>
            <c:numRef>
              <c:f>'Valve flow characteristics'!$E$11:$E$22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15</c:v>
                </c:pt>
                <c:pt idx="11">
                  <c:v>100</c:v>
                </c:pt>
              </c:numCache>
            </c:numRef>
          </c:yVal>
          <c:smooth val="1"/>
        </c:ser>
        <c:axId val="38390994"/>
        <c:axId val="9976723"/>
      </c:scatterChart>
      <c:valAx>
        <c:axId val="38390994"/>
        <c:scaling>
          <c:orientation val="minMax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Percent maximum flow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976723"/>
        <c:crosses val="autoZero"/>
        <c:crossBetween val="midCat"/>
      </c:valAx>
      <c:valAx>
        <c:axId val="997672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Percent rated travel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8390994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Linear valve - Variation on valve flow characteristics as a function of d=DPvm/DPl</a:t>
            </a:r>
          </a:p>
        </c:rich>
      </c:tx>
      <c:overlay val="0"/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'Linear valve in series'!$D$10</c:f>
              <c:strCache>
                <c:ptCount val="1"/>
                <c:pt idx="0">
                  <c:v>0.1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'Linear valve in series'!$B$10:$B$21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'Linear valve in series'!$D$10:$D$21</c:f>
              <c:numCache>
                <c:formatCode>General</c:formatCode>
                <c:ptCount val="12"/>
                <c:pt idx="0">
                  <c:v>0.1</c:v>
                </c:pt>
                <c:pt idx="1">
                  <c:v>0.0431360370686484</c:v>
                </c:pt>
                <c:pt idx="2">
                  <c:v>0.427889867554857</c:v>
                </c:pt>
                <c:pt idx="3">
                  <c:v>0.67629836564114</c:v>
                </c:pt>
                <c:pt idx="4">
                  <c:v>0.812292140120937</c:v>
                </c:pt>
                <c:pt idx="5">
                  <c:v>0.88672303166413</c:v>
                </c:pt>
                <c:pt idx="6">
                  <c:v>0.929793806854276</c:v>
                </c:pt>
                <c:pt idx="7">
                  <c:v>0.956332820165371</c:v>
                </c:pt>
                <c:pt idx="8">
                  <c:v>0.973628450151378</c:v>
                </c:pt>
                <c:pt idx="9">
                  <c:v>0.985444342881636</c:v>
                </c:pt>
                <c:pt idx="10">
                  <c:v>0.993838822948822</c:v>
                </c:pt>
                <c:pt idx="11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'Linear valve in series'!$E$10</c:f>
              <c:strCache>
                <c:ptCount val="1"/>
                <c:pt idx="0">
                  <c:v>0.3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'Linear valve in series'!$B$11:$B$21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'Linear valve in series'!$E$11:$E$21</c:f>
              <c:numCache>
                <c:formatCode>General</c:formatCode>
                <c:ptCount val="11"/>
                <c:pt idx="0">
                  <c:v>0.0236025117887336</c:v>
                </c:pt>
                <c:pt idx="1">
                  <c:v>0.250607772305541</c:v>
                </c:pt>
                <c:pt idx="2">
                  <c:v>0.448660346137339</c:v>
                </c:pt>
                <c:pt idx="3">
                  <c:v>0.605858489616779</c:v>
                </c:pt>
                <c:pt idx="4">
                  <c:v>0.723747909864852</c:v>
                </c:pt>
                <c:pt idx="5">
                  <c:v>0.810005841166223</c:v>
                </c:pt>
                <c:pt idx="6">
                  <c:v>0.872904903834497</c:v>
                </c:pt>
                <c:pt idx="7">
                  <c:v>0.919161613253317</c:v>
                </c:pt>
                <c:pt idx="8">
                  <c:v>0.953666128395014</c:v>
                </c:pt>
                <c:pt idx="9">
                  <c:v>0.979829082053371</c:v>
                </c:pt>
                <c:pt idx="10">
                  <c:v>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'Linear valve in series'!$F$10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'Linear valve in series'!$B$11:$B$21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'Linear valve in series'!$F$11:$F$21</c:f>
              <c:numCache>
                <c:formatCode>General</c:formatCode>
                <c:ptCount val="11"/>
                <c:pt idx="0">
                  <c:v>0.0172029647261426</c:v>
                </c:pt>
                <c:pt idx="1">
                  <c:v>0.185384609290398</c:v>
                </c:pt>
                <c:pt idx="2">
                  <c:v>0.343585529453141</c:v>
                </c:pt>
                <c:pt idx="3">
                  <c:v>0.485260450765732</c:v>
                </c:pt>
                <c:pt idx="4">
                  <c:v>0.607266149484534</c:v>
                </c:pt>
                <c:pt idx="5">
                  <c:v>0.709436395222681</c:v>
                </c:pt>
                <c:pt idx="6">
                  <c:v>0.793497839096453</c:v>
                </c:pt>
                <c:pt idx="7">
                  <c:v>0.86201925076332</c:v>
                </c:pt>
                <c:pt idx="8">
                  <c:v>0.91769991842156</c:v>
                </c:pt>
                <c:pt idx="9">
                  <c:v>0.962999471021472</c:v>
                </c:pt>
                <c:pt idx="10">
                  <c:v>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'Linear valve in series'!$G$10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'Linear valve in series'!$B$11:$B$21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'Linear valve in series'!$G$11:$G$21</c:f>
              <c:numCache>
                <c:formatCode>General</c:formatCode>
                <c:ptCount val="11"/>
                <c:pt idx="0">
                  <c:v>0.01</c:v>
                </c:pt>
                <c:pt idx="1">
                  <c:v>0.109</c:v>
                </c:pt>
                <c:pt idx="2">
                  <c:v>0.208</c:v>
                </c:pt>
                <c:pt idx="3">
                  <c:v>0.307</c:v>
                </c:pt>
                <c:pt idx="4">
                  <c:v>0.406</c:v>
                </c:pt>
                <c:pt idx="5">
                  <c:v>0.505</c:v>
                </c:pt>
                <c:pt idx="6">
                  <c:v>0.604</c:v>
                </c:pt>
                <c:pt idx="7">
                  <c:v>0.703</c:v>
                </c:pt>
                <c:pt idx="8">
                  <c:v>0.802</c:v>
                </c:pt>
                <c:pt idx="9">
                  <c:v>0.901</c:v>
                </c:pt>
                <c:pt idx="10">
                  <c:v>1</c:v>
                </c:pt>
              </c:numCache>
            </c:numRef>
          </c:yVal>
          <c:smooth val="1"/>
        </c:ser>
        <c:axId val="25883760"/>
        <c:axId val="81677952"/>
      </c:scatterChart>
      <c:valAx>
        <c:axId val="25883760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Rated opening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1677952"/>
        <c:crosses val="autoZero"/>
        <c:crossBetween val="midCat"/>
      </c:valAx>
      <c:valAx>
        <c:axId val="8167795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Qv/Qvgo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5883760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Exponential valve - Variation on valve flow characteristics as a function of d=DPvm/DPl</a:t>
            </a:r>
          </a:p>
        </c:rich>
      </c:tx>
      <c:overlay val="0"/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'Exponential valve in series'!$D$10</c:f>
              <c:strCache>
                <c:ptCount val="1"/>
                <c:pt idx="0">
                  <c:v>0.1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'Exponential valve in series'!$B$10:$B$21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'Exponential valve in series'!$D$10:$D$21</c:f>
              <c:numCache>
                <c:formatCode>General</c:formatCode>
                <c:ptCount val="12"/>
                <c:pt idx="0">
                  <c:v>0.1</c:v>
                </c:pt>
                <c:pt idx="1">
                  <c:v>0.0431360370686484</c:v>
                </c:pt>
                <c:pt idx="2">
                  <c:v>0.0682751883673409</c:v>
                </c:pt>
                <c:pt idx="3">
                  <c:v>0.10784982312867</c:v>
                </c:pt>
                <c:pt idx="4">
                  <c:v>0.169525631519987</c:v>
                </c:pt>
                <c:pt idx="5">
                  <c:v>0.263320810988543</c:v>
                </c:pt>
                <c:pt idx="6">
                  <c:v>0.398057165455438</c:v>
                </c:pt>
                <c:pt idx="7">
                  <c:v>0.569606881216293</c:v>
                </c:pt>
                <c:pt idx="8">
                  <c:v>0.746057508702347</c:v>
                </c:pt>
                <c:pt idx="9">
                  <c:v>0.882214238125797</c:v>
                </c:pt>
                <c:pt idx="10">
                  <c:v>0.96175643437739</c:v>
                </c:pt>
                <c:pt idx="11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'Exponential valve in series'!$E$10</c:f>
              <c:strCache>
                <c:ptCount val="1"/>
                <c:pt idx="0">
                  <c:v>0.3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'Exponential valve in series'!$B$11:$B$21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'Exponential valve in series'!$E$11:$E$21</c:f>
              <c:numCache>
                <c:formatCode>General</c:formatCode>
                <c:ptCount val="11"/>
                <c:pt idx="0">
                  <c:v>0.0236025117887336</c:v>
                </c:pt>
                <c:pt idx="1">
                  <c:v>0.0373945404336597</c:v>
                </c:pt>
                <c:pt idx="2">
                  <c:v>0.0592150112525884</c:v>
                </c:pt>
                <c:pt idx="3">
                  <c:v>0.0936460038618933</c:v>
                </c:pt>
                <c:pt idx="4">
                  <c:v>0.147618068822735</c:v>
                </c:pt>
                <c:pt idx="5">
                  <c:v>0.230859118682416</c:v>
                </c:pt>
                <c:pt idx="6">
                  <c:v>0.35435946960213</c:v>
                </c:pt>
                <c:pt idx="7">
                  <c:v>0.522402868283323</c:v>
                </c:pt>
                <c:pt idx="8">
                  <c:v>0.715624259548373</c:v>
                </c:pt>
                <c:pt idx="9">
                  <c:v>0.886912644268614</c:v>
                </c:pt>
                <c:pt idx="10">
                  <c:v>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'Exponential valve in series'!$F$10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'Exponential valve in series'!$B$11:$B$21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'Exponential valve in series'!$F$11:$F$21</c:f>
              <c:numCache>
                <c:formatCode>General</c:formatCode>
                <c:ptCount val="11"/>
                <c:pt idx="0">
                  <c:v>0.0172029647261426</c:v>
                </c:pt>
                <c:pt idx="1">
                  <c:v>0.0272608236787801</c:v>
                </c:pt>
                <c:pt idx="2">
                  <c:v>0.0431894308120975</c:v>
                </c:pt>
                <c:pt idx="3">
                  <c:v>0.0683868117291848</c:v>
                </c:pt>
                <c:pt idx="4">
                  <c:v>0.108132950575224</c:v>
                </c:pt>
                <c:pt idx="5">
                  <c:v>0.170384836608474</c:v>
                </c:pt>
                <c:pt idx="6">
                  <c:v>0.266201127261111</c:v>
                </c:pt>
                <c:pt idx="7">
                  <c:v>0.407687051998234</c:v>
                </c:pt>
                <c:pt idx="8">
                  <c:v>0.5982797468181</c:v>
                </c:pt>
                <c:pt idx="9">
                  <c:v>0.813580391158156</c:v>
                </c:pt>
                <c:pt idx="10">
                  <c:v>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'Exponential valve in series'!$G$10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'Exponential valve in series'!$B$11:$B$21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'Exponential valve in series'!$G$11:$G$21</c:f>
              <c:numCache>
                <c:formatCode>General</c:formatCode>
                <c:ptCount val="11"/>
                <c:pt idx="0">
                  <c:v>0.01</c:v>
                </c:pt>
                <c:pt idx="1">
                  <c:v>0.0158489319246111</c:v>
                </c:pt>
                <c:pt idx="2">
                  <c:v>0.0251188643150958</c:v>
                </c:pt>
                <c:pt idx="3">
                  <c:v>0.0398107170553497</c:v>
                </c:pt>
                <c:pt idx="4">
                  <c:v>0.0630957344480193</c:v>
                </c:pt>
                <c:pt idx="5">
                  <c:v>0.1</c:v>
                </c:pt>
                <c:pt idx="6">
                  <c:v>0.158489319246111</c:v>
                </c:pt>
                <c:pt idx="7">
                  <c:v>0.251188643150958</c:v>
                </c:pt>
                <c:pt idx="8">
                  <c:v>0.398107170553497</c:v>
                </c:pt>
                <c:pt idx="9">
                  <c:v>0.630957344480193</c:v>
                </c:pt>
                <c:pt idx="10">
                  <c:v>1</c:v>
                </c:pt>
              </c:numCache>
            </c:numRef>
          </c:yVal>
          <c:smooth val="1"/>
        </c:ser>
        <c:axId val="13316560"/>
        <c:axId val="48984620"/>
      </c:scatterChart>
      <c:valAx>
        <c:axId val="13316560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Rated opening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8984620"/>
        <c:crosses val="autoZero"/>
        <c:crossBetween val="midCat"/>
      </c:valAx>
      <c:valAx>
        <c:axId val="48984620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Qv/Qvgo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3316560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Linear valve - Variation on valve flow characteristics as a function of delta=Qvm/Qt</a:t>
            </a:r>
          </a:p>
        </c:rich>
      </c:tx>
      <c:overlay val="0"/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'Linear valve in parallel'!$D$10</c:f>
              <c:strCache>
                <c:ptCount val="1"/>
                <c:pt idx="0">
                  <c:v>0.3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'Linear valve in parallel'!$B$10:$B$21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'Linear valve in parallel'!$D$10:$D$21</c:f>
              <c:numCache>
                <c:formatCode>General</c:formatCode>
                <c:ptCount val="12"/>
                <c:pt idx="0">
                  <c:v>0.3</c:v>
                </c:pt>
                <c:pt idx="1">
                  <c:v>0.0084985835694051</c:v>
                </c:pt>
                <c:pt idx="2">
                  <c:v>0.0854455186830416</c:v>
                </c:pt>
                <c:pt idx="3">
                  <c:v>0.151309408341416</c:v>
                </c:pt>
                <c:pt idx="4">
                  <c:v>0.20832390861796</c:v>
                </c:pt>
                <c:pt idx="5">
                  <c:v>0.258160237388724</c:v>
                </c:pt>
                <c:pt idx="6">
                  <c:v>0.30209371884347</c:v>
                </c:pt>
                <c:pt idx="7">
                  <c:v>0.341114457831325</c:v>
                </c:pt>
                <c:pt idx="8">
                  <c:v>0.376002852558388</c:v>
                </c:pt>
                <c:pt idx="9">
                  <c:v>0.407382323061294</c:v>
                </c:pt>
                <c:pt idx="10">
                  <c:v>0.435756891826536</c:v>
                </c:pt>
                <c:pt idx="11">
                  <c:v>0.461538461538462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'Linear valve in parallel'!$E$10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'Linear valve in parallel'!$B$11:$B$21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'Linear valve in parallel'!$E$11:$E$21</c:f>
              <c:numCache>
                <c:formatCode>General</c:formatCode>
                <c:ptCount val="11"/>
                <c:pt idx="0">
                  <c:v>0.0196078431372549</c:v>
                </c:pt>
                <c:pt idx="1">
                  <c:v>0.178981937602627</c:v>
                </c:pt>
                <c:pt idx="2">
                  <c:v>0.293785310734463</c:v>
                </c:pt>
                <c:pt idx="3">
                  <c:v>0.380421313506815</c:v>
                </c:pt>
                <c:pt idx="4">
                  <c:v>0.448123620309051</c:v>
                </c:pt>
                <c:pt idx="5">
                  <c:v>0.502487562189055</c:v>
                </c:pt>
                <c:pt idx="6">
                  <c:v>0.547101449275362</c:v>
                </c:pt>
                <c:pt idx="7">
                  <c:v>0.584372402327515</c:v>
                </c:pt>
                <c:pt idx="8">
                  <c:v>0.615975422427035</c:v>
                </c:pt>
                <c:pt idx="9">
                  <c:v>0.643112062812277</c:v>
                </c:pt>
                <c:pt idx="10">
                  <c:v>0.666666666666667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'Linear valve in parallel'!$F$10</c:f>
              <c:strCache>
                <c:ptCount val="1"/>
                <c:pt idx="0">
                  <c:v>0.7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'Linear valve in parallel'!$B$11:$B$21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'Linear valve in parallel'!$F$11:$F$21</c:f>
              <c:numCache>
                <c:formatCode>General</c:formatCode>
                <c:ptCount val="11"/>
                <c:pt idx="0">
                  <c:v>0.0445859872611465</c:v>
                </c:pt>
                <c:pt idx="1">
                  <c:v>0.33716305788776</c:v>
                </c:pt>
                <c:pt idx="2">
                  <c:v>0.49255751014885</c:v>
                </c:pt>
                <c:pt idx="3">
                  <c:v>0.588928473554399</c:v>
                </c:pt>
                <c:pt idx="4">
                  <c:v>0.65453707968678</c:v>
                </c:pt>
                <c:pt idx="5">
                  <c:v>0.702085402184707</c:v>
                </c:pt>
                <c:pt idx="6">
                  <c:v>0.738128491620112</c:v>
                </c:pt>
                <c:pt idx="7">
                  <c:v>0.766391527799408</c:v>
                </c:pt>
                <c:pt idx="8">
                  <c:v>0.789148158560585</c:v>
                </c:pt>
                <c:pt idx="9">
                  <c:v>0.807864736774689</c:v>
                </c:pt>
                <c:pt idx="10">
                  <c:v>0.823529411764706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'Linear valve in parallel'!$G$10</c:f>
              <c:strCache>
                <c:ptCount val="1"/>
                <c:pt idx="0">
                  <c:v>0.9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'Linear valve in parallel'!$B$11:$B$21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'Linear valve in parallel'!$G$11:$G$21</c:f>
              <c:numCache>
                <c:formatCode>General</c:formatCode>
                <c:ptCount val="11"/>
                <c:pt idx="0">
                  <c:v>0.152542372881356</c:v>
                </c:pt>
                <c:pt idx="1">
                  <c:v>0.662390276839973</c:v>
                </c:pt>
                <c:pt idx="2">
                  <c:v>0.78920741989882</c:v>
                </c:pt>
                <c:pt idx="3">
                  <c:v>0.846766779037695</c:v>
                </c:pt>
                <c:pt idx="4">
                  <c:v>0.879634087626384</c:v>
                </c:pt>
                <c:pt idx="5">
                  <c:v>0.900891972249752</c:v>
                </c:pt>
                <c:pt idx="6">
                  <c:v>0.915768194070081</c:v>
                </c:pt>
                <c:pt idx="7">
                  <c:v>0.926761388604072</c:v>
                </c:pt>
                <c:pt idx="8">
                  <c:v>0.935216377299819</c:v>
                </c:pt>
                <c:pt idx="9">
                  <c:v>0.941921245208503</c:v>
                </c:pt>
                <c:pt idx="10">
                  <c:v>0.947368421052632</c:v>
                </c:pt>
              </c:numCache>
            </c:numRef>
          </c:yVal>
          <c:smooth val="1"/>
        </c:ser>
        <c:axId val="27432524"/>
        <c:axId val="53505291"/>
      </c:scatterChart>
      <c:valAx>
        <c:axId val="27432524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Rated opening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3505291"/>
        <c:crosses val="autoZero"/>
        <c:crossBetween val="midCat"/>
      </c:valAx>
      <c:valAx>
        <c:axId val="53505291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Qv/Qt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7432524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Exponential valve - Variation on valve flow characteristics as a function of delta=Qvm/Qt</a:t>
            </a:r>
          </a:p>
        </c:rich>
      </c:tx>
      <c:overlay val="0"/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'Exponential valve in parallel'!$D$10</c:f>
              <c:strCache>
                <c:ptCount val="1"/>
                <c:pt idx="0">
                  <c:v>0.3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'Exponential valve in parallel'!$B$10:$B$21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'Exponential valve in parallel'!$D$10:$D$21</c:f>
              <c:numCache>
                <c:formatCode>General</c:formatCode>
                <c:ptCount val="12"/>
                <c:pt idx="0">
                  <c:v>0.3</c:v>
                </c:pt>
                <c:pt idx="1">
                  <c:v>0.0084985835694051</c:v>
                </c:pt>
                <c:pt idx="2">
                  <c:v>0.0134027254638263</c:v>
                </c:pt>
                <c:pt idx="3">
                  <c:v>0.0210766649385343</c:v>
                </c:pt>
                <c:pt idx="4">
                  <c:v>0.0329974830796517</c:v>
                </c:pt>
                <c:pt idx="5">
                  <c:v>0.0513072560933948</c:v>
                </c:pt>
                <c:pt idx="6">
                  <c:v>0.0789473684210526</c:v>
                </c:pt>
                <c:pt idx="7">
                  <c:v>0.119600500568197</c:v>
                </c:pt>
                <c:pt idx="8">
                  <c:v>0.177160984912676</c:v>
                </c:pt>
                <c:pt idx="9">
                  <c:v>0.254418345376185</c:v>
                </c:pt>
                <c:pt idx="10">
                  <c:v>0.350995169494677</c:v>
                </c:pt>
                <c:pt idx="11">
                  <c:v>0.461538461538462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'Exponential valve in parallel'!$E$10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'Exponential valve in parallel'!$B$11:$B$21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'Exponential valve in parallel'!$E$11:$E$21</c:f>
              <c:numCache>
                <c:formatCode>General</c:formatCode>
                <c:ptCount val="11"/>
                <c:pt idx="0">
                  <c:v>0.0196078431372549</c:v>
                </c:pt>
                <c:pt idx="1">
                  <c:v>0.0307239793353442</c:v>
                </c:pt>
                <c:pt idx="2">
                  <c:v>0.0478346256858586</c:v>
                </c:pt>
                <c:pt idx="3">
                  <c:v>0.0737494010354517</c:v>
                </c:pt>
                <c:pt idx="4">
                  <c:v>0.112051522659588</c:v>
                </c:pt>
                <c:pt idx="5">
                  <c:v>0.166666666666667</c:v>
                </c:pt>
                <c:pt idx="6">
                  <c:v>0.240686241391982</c:v>
                </c:pt>
                <c:pt idx="7">
                  <c:v>0.33438823315714</c:v>
                </c:pt>
                <c:pt idx="8">
                  <c:v>0.443273568685736</c:v>
                </c:pt>
                <c:pt idx="9">
                  <c:v>0.557896677146733</c:v>
                </c:pt>
                <c:pt idx="10">
                  <c:v>0.666666666666667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'Exponential valve in parallel'!$F$10</c:f>
              <c:strCache>
                <c:ptCount val="1"/>
                <c:pt idx="0">
                  <c:v>0.7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'Exponential valve in parallel'!$B$11:$B$21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'Exponential valve in parallel'!$F$11:$F$21</c:f>
              <c:numCache>
                <c:formatCode>General</c:formatCode>
                <c:ptCount val="11"/>
                <c:pt idx="0">
                  <c:v>0.0445859872611465</c:v>
                </c:pt>
                <c:pt idx="1">
                  <c:v>0.0688680830357304</c:v>
                </c:pt>
                <c:pt idx="2">
                  <c:v>0.104922238588343</c:v>
                </c:pt>
                <c:pt idx="3">
                  <c:v>0.1566756244676</c:v>
                </c:pt>
                <c:pt idx="4">
                  <c:v>0.227469193545769</c:v>
                </c:pt>
                <c:pt idx="5">
                  <c:v>0.318181818181818</c:v>
                </c:pt>
                <c:pt idx="6">
                  <c:v>0.425160767191187</c:v>
                </c:pt>
                <c:pt idx="7">
                  <c:v>0.539640130842508</c:v>
                </c:pt>
                <c:pt idx="8">
                  <c:v>0.650084578722732</c:v>
                </c:pt>
                <c:pt idx="9">
                  <c:v>0.746480361993649</c:v>
                </c:pt>
                <c:pt idx="10">
                  <c:v>0.823529411764706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'Exponential valve in parallel'!$G$10</c:f>
              <c:strCache>
                <c:ptCount val="1"/>
                <c:pt idx="0">
                  <c:v>0.9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'Exponential valve in parallel'!$B$11:$B$21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'Exponential valve in parallel'!$G$11:$G$21</c:f>
              <c:numCache>
                <c:formatCode>General</c:formatCode>
                <c:ptCount val="11"/>
                <c:pt idx="0">
                  <c:v>0.152542372881356</c:v>
                </c:pt>
                <c:pt idx="1">
                  <c:v>0.22195988633086</c:v>
                </c:pt>
                <c:pt idx="2">
                  <c:v>0.311360953761675</c:v>
                </c:pt>
                <c:pt idx="3">
                  <c:v>0.41745069787699</c:v>
                </c:pt>
                <c:pt idx="4">
                  <c:v>0.531774533982044</c:v>
                </c:pt>
                <c:pt idx="5">
                  <c:v>0.642857142857143</c:v>
                </c:pt>
                <c:pt idx="6">
                  <c:v>0.740449026835923</c:v>
                </c:pt>
                <c:pt idx="7">
                  <c:v>0.818886369196798</c:v>
                </c:pt>
                <c:pt idx="8">
                  <c:v>0.877539960066719</c:v>
                </c:pt>
                <c:pt idx="9">
                  <c:v>0.919075729600037</c:v>
                </c:pt>
                <c:pt idx="10">
                  <c:v>0.947368421052632</c:v>
                </c:pt>
              </c:numCache>
            </c:numRef>
          </c:yVal>
          <c:smooth val="1"/>
        </c:ser>
        <c:axId val="6651842"/>
        <c:axId val="37971754"/>
      </c:scatterChart>
      <c:valAx>
        <c:axId val="6651842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Rated opening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7971754"/>
        <c:crosses val="autoZero"/>
        <c:crossBetween val="midCat"/>
      </c:valAx>
      <c:valAx>
        <c:axId val="3797175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Qv/Qt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651842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187200</xdr:colOff>
      <xdr:row>22</xdr:row>
      <xdr:rowOff>111600</xdr:rowOff>
    </xdr:from>
    <xdr:to>
      <xdr:col>11</xdr:col>
      <xdr:colOff>495720</xdr:colOff>
      <xdr:row>59</xdr:row>
      <xdr:rowOff>35280</xdr:rowOff>
    </xdr:to>
    <xdr:graphicFrame>
      <xdr:nvGraphicFramePr>
        <xdr:cNvPr id="0" name=""/>
        <xdr:cNvGraphicFramePr/>
      </xdr:nvGraphicFramePr>
      <xdr:xfrm>
        <a:off x="999720" y="3719520"/>
        <a:ext cx="11095920" cy="593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123120</xdr:colOff>
      <xdr:row>8</xdr:row>
      <xdr:rowOff>155880</xdr:rowOff>
    </xdr:from>
    <xdr:to>
      <xdr:col>17</xdr:col>
      <xdr:colOff>394200</xdr:colOff>
      <xdr:row>35</xdr:row>
      <xdr:rowOff>29880</xdr:rowOff>
    </xdr:to>
    <xdr:graphicFrame>
      <xdr:nvGraphicFramePr>
        <xdr:cNvPr id="1" name=""/>
        <xdr:cNvGraphicFramePr/>
      </xdr:nvGraphicFramePr>
      <xdr:xfrm>
        <a:off x="6625440" y="1487880"/>
        <a:ext cx="7586280" cy="426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123120</xdr:colOff>
      <xdr:row>8</xdr:row>
      <xdr:rowOff>155880</xdr:rowOff>
    </xdr:from>
    <xdr:to>
      <xdr:col>17</xdr:col>
      <xdr:colOff>394200</xdr:colOff>
      <xdr:row>35</xdr:row>
      <xdr:rowOff>29880</xdr:rowOff>
    </xdr:to>
    <xdr:graphicFrame>
      <xdr:nvGraphicFramePr>
        <xdr:cNvPr id="2" name=""/>
        <xdr:cNvGraphicFramePr/>
      </xdr:nvGraphicFramePr>
      <xdr:xfrm>
        <a:off x="6625440" y="1487880"/>
        <a:ext cx="7586280" cy="426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123120</xdr:colOff>
      <xdr:row>8</xdr:row>
      <xdr:rowOff>155880</xdr:rowOff>
    </xdr:from>
    <xdr:to>
      <xdr:col>17</xdr:col>
      <xdr:colOff>394200</xdr:colOff>
      <xdr:row>35</xdr:row>
      <xdr:rowOff>29880</xdr:rowOff>
    </xdr:to>
    <xdr:graphicFrame>
      <xdr:nvGraphicFramePr>
        <xdr:cNvPr id="3" name=""/>
        <xdr:cNvGraphicFramePr/>
      </xdr:nvGraphicFramePr>
      <xdr:xfrm>
        <a:off x="6625440" y="1487880"/>
        <a:ext cx="7586280" cy="426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123120</xdr:colOff>
      <xdr:row>8</xdr:row>
      <xdr:rowOff>155880</xdr:rowOff>
    </xdr:from>
    <xdr:to>
      <xdr:col>17</xdr:col>
      <xdr:colOff>394200</xdr:colOff>
      <xdr:row>35</xdr:row>
      <xdr:rowOff>29880</xdr:rowOff>
    </xdr:to>
    <xdr:graphicFrame>
      <xdr:nvGraphicFramePr>
        <xdr:cNvPr id="4" name=""/>
        <xdr:cNvGraphicFramePr/>
      </xdr:nvGraphicFramePr>
      <xdr:xfrm>
        <a:off x="6625440" y="1487880"/>
        <a:ext cx="7586280" cy="426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powderprocess.net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powderprocess.net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www.powderprocess.net/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://www.powderprocess.net/" TargetMode="External"/><Relationship Id="rId2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://www.powderprocess.net/" TargetMode="External"/><Relationship Id="rId2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22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7" activeCellId="0" sqref="D7"/>
    </sheetView>
  </sheetViews>
  <sheetFormatPr defaultRowHeight="12.8" zeroHeight="false" outlineLevelRow="0" outlineLevelCol="0"/>
  <cols>
    <col collapsed="false" customWidth="false" hidden="false" outlineLevel="0" max="1" min="1" style="0" width="11.52"/>
    <col collapsed="false" customWidth="true" hidden="false" outlineLevel="0" max="2" min="2" style="0" width="25.01"/>
    <col collapsed="false" customWidth="false" hidden="false" outlineLevel="0" max="3" min="3" style="0" width="11.52"/>
    <col collapsed="false" customWidth="true" hidden="false" outlineLevel="0" max="4" min="4" style="0" width="31.68"/>
    <col collapsed="false" customWidth="true" hidden="false" outlineLevel="0" max="5" min="5" style="0" width="15.56"/>
    <col collapsed="false" customWidth="false" hidden="false" outlineLevel="0" max="1025" min="6" style="0" width="11.52"/>
  </cols>
  <sheetData>
    <row r="1" customFormat="false" ht="13.1" hidden="false" customHeight="false" outlineLevel="0" collapsed="false">
      <c r="B1" s="1" t="s">
        <v>0</v>
      </c>
    </row>
    <row r="2" customFormat="false" ht="15" hidden="false" customHeight="false" outlineLevel="0" collapsed="false">
      <c r="B2" s="2" t="s">
        <v>1</v>
      </c>
    </row>
    <row r="5" customFormat="false" ht="12.8" hidden="false" customHeight="false" outlineLevel="0" collapsed="false">
      <c r="B5" s="0" t="s">
        <v>2</v>
      </c>
    </row>
    <row r="9" customFormat="false" ht="12.8" hidden="false" customHeight="false" outlineLevel="0" collapsed="false">
      <c r="C9" s="3" t="s">
        <v>3</v>
      </c>
      <c r="D9" s="3"/>
      <c r="E9" s="3"/>
      <c r="F9" s="3"/>
    </row>
    <row r="10" customFormat="false" ht="12.8" hidden="false" customHeight="false" outlineLevel="0" collapsed="false">
      <c r="B10" s="0" t="s">
        <v>4</v>
      </c>
      <c r="C10" s="0" t="s">
        <v>5</v>
      </c>
      <c r="D10" s="0" t="s">
        <v>6</v>
      </c>
      <c r="E10" s="0" t="s">
        <v>7</v>
      </c>
      <c r="F10" s="0" t="s">
        <v>8</v>
      </c>
    </row>
    <row r="11" customFormat="false" ht="12.8" hidden="false" customHeight="false" outlineLevel="0" collapsed="false">
      <c r="B11" s="0" t="n">
        <v>0</v>
      </c>
      <c r="C11" s="0" t="n">
        <v>0</v>
      </c>
      <c r="E11" s="0" t="n">
        <v>0</v>
      </c>
      <c r="F11" s="0" t="n">
        <v>0</v>
      </c>
    </row>
    <row r="12" customFormat="false" ht="12.8" hidden="false" customHeight="false" outlineLevel="0" collapsed="false">
      <c r="B12" s="0" t="n">
        <v>5</v>
      </c>
      <c r="C12" s="0" t="n">
        <v>5</v>
      </c>
      <c r="D12" s="0" t="n">
        <v>5</v>
      </c>
      <c r="E12" s="0" t="n">
        <v>1</v>
      </c>
      <c r="F12" s="0" t="n">
        <v>1</v>
      </c>
    </row>
    <row r="13" customFormat="false" ht="12.8" hidden="false" customHeight="false" outlineLevel="0" collapsed="false">
      <c r="B13" s="0" t="n">
        <v>10</v>
      </c>
      <c r="C13" s="0" t="n">
        <v>10</v>
      </c>
      <c r="D13" s="0" t="n">
        <v>30</v>
      </c>
      <c r="E13" s="0" t="n">
        <v>2</v>
      </c>
      <c r="F13" s="0" t="n">
        <v>2</v>
      </c>
    </row>
    <row r="14" customFormat="false" ht="12.8" hidden="false" customHeight="false" outlineLevel="0" collapsed="false">
      <c r="B14" s="0" t="n">
        <v>20</v>
      </c>
      <c r="C14" s="0" t="n">
        <v>20</v>
      </c>
      <c r="D14" s="0" t="n">
        <v>50</v>
      </c>
      <c r="E14" s="0" t="n">
        <v>3</v>
      </c>
      <c r="F14" s="0" t="n">
        <v>3.5</v>
      </c>
    </row>
    <row r="15" customFormat="false" ht="12.8" hidden="false" customHeight="false" outlineLevel="0" collapsed="false">
      <c r="B15" s="0" t="n">
        <v>30</v>
      </c>
      <c r="C15" s="0" t="n">
        <v>30</v>
      </c>
      <c r="D15" s="0" t="n">
        <v>62</v>
      </c>
      <c r="E15" s="0" t="n">
        <v>4</v>
      </c>
      <c r="F15" s="0" t="n">
        <v>5</v>
      </c>
    </row>
    <row r="16" customFormat="false" ht="12.8" hidden="false" customHeight="false" outlineLevel="0" collapsed="false">
      <c r="B16" s="0" t="n">
        <v>40</v>
      </c>
      <c r="C16" s="0" t="n">
        <v>40</v>
      </c>
      <c r="D16" s="0" t="n">
        <v>71</v>
      </c>
      <c r="E16" s="0" t="n">
        <v>5</v>
      </c>
      <c r="F16" s="0" t="n">
        <v>6.5</v>
      </c>
    </row>
    <row r="17" customFormat="false" ht="12.8" hidden="false" customHeight="false" outlineLevel="0" collapsed="false">
      <c r="B17" s="0" t="n">
        <v>50</v>
      </c>
      <c r="C17" s="0" t="n">
        <v>50</v>
      </c>
      <c r="D17" s="0" t="n">
        <v>78</v>
      </c>
      <c r="E17" s="0" t="n">
        <v>6</v>
      </c>
      <c r="F17" s="0" t="n">
        <v>10</v>
      </c>
    </row>
    <row r="18" customFormat="false" ht="12.8" hidden="false" customHeight="false" outlineLevel="0" collapsed="false">
      <c r="B18" s="0" t="n">
        <v>60</v>
      </c>
      <c r="C18" s="0" t="n">
        <v>60</v>
      </c>
      <c r="D18" s="0" t="n">
        <v>84</v>
      </c>
      <c r="E18" s="0" t="n">
        <v>7</v>
      </c>
      <c r="F18" s="0" t="n">
        <v>18</v>
      </c>
    </row>
    <row r="19" customFormat="false" ht="12.8" hidden="false" customHeight="false" outlineLevel="0" collapsed="false">
      <c r="B19" s="0" t="n">
        <v>70</v>
      </c>
      <c r="C19" s="0" t="n">
        <v>70</v>
      </c>
      <c r="D19" s="0" t="n">
        <v>89</v>
      </c>
      <c r="E19" s="0" t="n">
        <v>8</v>
      </c>
      <c r="F19" s="0" t="n">
        <v>38</v>
      </c>
    </row>
    <row r="20" customFormat="false" ht="12.8" hidden="false" customHeight="false" outlineLevel="0" collapsed="false">
      <c r="B20" s="0" t="n">
        <v>80</v>
      </c>
      <c r="C20" s="0" t="n">
        <v>80</v>
      </c>
      <c r="D20" s="0" t="n">
        <v>94</v>
      </c>
      <c r="E20" s="0" t="n">
        <v>9</v>
      </c>
      <c r="F20" s="0" t="n">
        <v>76</v>
      </c>
    </row>
    <row r="21" customFormat="false" ht="12.8" hidden="false" customHeight="false" outlineLevel="0" collapsed="false">
      <c r="B21" s="0" t="n">
        <v>90</v>
      </c>
      <c r="C21" s="0" t="n">
        <v>90</v>
      </c>
      <c r="D21" s="0" t="n">
        <v>97</v>
      </c>
      <c r="E21" s="0" t="n">
        <v>15</v>
      </c>
      <c r="F21" s="0" t="n">
        <v>89</v>
      </c>
    </row>
    <row r="22" customFormat="false" ht="12.8" hidden="false" customHeight="false" outlineLevel="0" collapsed="false">
      <c r="B22" s="0" t="n">
        <v>100</v>
      </c>
      <c r="C22" s="0" t="n">
        <v>100</v>
      </c>
      <c r="D22" s="0" t="n">
        <v>100</v>
      </c>
      <c r="E22" s="0" t="n">
        <v>100</v>
      </c>
      <c r="F22" s="0" t="n">
        <v>100</v>
      </c>
    </row>
  </sheetData>
  <mergeCells count="1">
    <mergeCell ref="C9:F9"/>
  </mergeCells>
  <hyperlinks>
    <hyperlink ref="B1" r:id="rId1" display="www.powderprocess.net"/>
  </hyperlink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2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31" activeCellId="0" sqref="F31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3.1" hidden="false" customHeight="false" outlineLevel="0" collapsed="false">
      <c r="B1" s="1" t="s">
        <v>0</v>
      </c>
    </row>
    <row r="2" customFormat="false" ht="15" hidden="false" customHeight="false" outlineLevel="0" collapsed="false">
      <c r="B2" s="2" t="s">
        <v>9</v>
      </c>
    </row>
    <row r="5" customFormat="false" ht="12.8" hidden="false" customHeight="false" outlineLevel="0" collapsed="false">
      <c r="B5" s="0" t="s">
        <v>2</v>
      </c>
    </row>
    <row r="8" customFormat="false" ht="12.8" hidden="false" customHeight="false" outlineLevel="0" collapsed="false">
      <c r="B8" s="0" t="s">
        <v>10</v>
      </c>
      <c r="C8" s="0" t="s">
        <v>11</v>
      </c>
      <c r="D8" s="3" t="s">
        <v>12</v>
      </c>
      <c r="E8" s="3"/>
      <c r="F8" s="3"/>
      <c r="G8" s="3"/>
    </row>
    <row r="9" customFormat="false" ht="12.8" hidden="false" customHeight="false" outlineLevel="0" collapsed="false">
      <c r="B9" s="4" t="n">
        <v>1.4</v>
      </c>
      <c r="C9" s="4" t="n">
        <f aca="false">1/100</f>
        <v>0.01</v>
      </c>
      <c r="D9" s="3" t="s">
        <v>13</v>
      </c>
      <c r="E9" s="3"/>
      <c r="F9" s="3"/>
      <c r="G9" s="3"/>
    </row>
    <row r="10" customFormat="false" ht="12.8" hidden="false" customHeight="false" outlineLevel="0" collapsed="false">
      <c r="B10" s="0" t="s">
        <v>14</v>
      </c>
      <c r="C10" s="0" t="s">
        <v>15</v>
      </c>
      <c r="D10" s="4" t="n">
        <v>0.1</v>
      </c>
      <c r="E10" s="4" t="n">
        <v>0.3</v>
      </c>
      <c r="F10" s="4" t="n">
        <v>0.5</v>
      </c>
      <c r="G10" s="4" t="n">
        <v>1</v>
      </c>
    </row>
    <row r="11" customFormat="false" ht="12.8" hidden="false" customHeight="false" outlineLevel="0" collapsed="false">
      <c r="B11" s="5" t="n">
        <v>0</v>
      </c>
      <c r="C11" s="5" t="n">
        <f aca="false">$C$9+(1-$C$9)*B11/100</f>
        <v>0.01</v>
      </c>
      <c r="D11" s="5" t="n">
        <f aca="false">SQRT((1-D$10+D$10/($B$9*$B$9))/(1-D$10+D$10/($B$9*$B$9*$C11*$C11)))</f>
        <v>0.0431360370686484</v>
      </c>
      <c r="E11" s="5" t="n">
        <f aca="false">SQRT((1-E$10+E$10/($B$9*$B$9))/(1-E$10+E$10/($B$9*$B$9*$C11*$C11)))</f>
        <v>0.0236025117887336</v>
      </c>
      <c r="F11" s="5" t="n">
        <f aca="false">SQRT((1-F$10+F$10/($B$9*$B$9))/(1-F$10+F$10/($B$9*$B$9*$C11*$C11)))</f>
        <v>0.0172029647261426</v>
      </c>
      <c r="G11" s="5" t="n">
        <f aca="false">SQRT((1-G$10+G$10/($B$9*$B$9))/(1-G$10+G$10/($B$9*$B$9*$C11*$C11)))</f>
        <v>0.01</v>
      </c>
    </row>
    <row r="12" customFormat="false" ht="12.8" hidden="false" customHeight="false" outlineLevel="0" collapsed="false">
      <c r="B12" s="5" t="n">
        <v>10</v>
      </c>
      <c r="C12" s="5" t="n">
        <f aca="false">$C$9+(1-$C$9)*B12/100</f>
        <v>0.109</v>
      </c>
      <c r="D12" s="5" t="n">
        <f aca="false">SQRT((1-D$10+D$10/($B$9*$B$9))/(1-D$10+D$10/($B$9*$B$9*$C12*$C12)))</f>
        <v>0.427889867554857</v>
      </c>
      <c r="E12" s="5" t="n">
        <f aca="false">SQRT((1-E$10+E$10/($B$9*$B$9))/(1-E$10+E$10/($B$9*$B$9*$C12*$C12)))</f>
        <v>0.250607772305541</v>
      </c>
      <c r="F12" s="5" t="n">
        <f aca="false">SQRT((1-F$10+F$10/($B$9*$B$9))/(1-F$10+F$10/($B$9*$B$9*$C12*$C12)))</f>
        <v>0.185384609290398</v>
      </c>
      <c r="G12" s="5" t="n">
        <f aca="false">SQRT((1-G$10+G$10/($B$9*$B$9))/(1-G$10+G$10/($B$9*$B$9*$C12*$C12)))</f>
        <v>0.109</v>
      </c>
    </row>
    <row r="13" customFormat="false" ht="12.8" hidden="false" customHeight="false" outlineLevel="0" collapsed="false">
      <c r="B13" s="5" t="n">
        <v>20</v>
      </c>
      <c r="C13" s="5" t="n">
        <f aca="false">$C$9+(1-$C$9)*B13/100</f>
        <v>0.208</v>
      </c>
      <c r="D13" s="5" t="n">
        <f aca="false">SQRT((1-D$10+D$10/($B$9*$B$9))/(1-D$10+D$10/($B$9*$B$9*$C13*$C13)))</f>
        <v>0.67629836564114</v>
      </c>
      <c r="E13" s="5" t="n">
        <f aca="false">SQRT((1-E$10+E$10/($B$9*$B$9))/(1-E$10+E$10/($B$9*$B$9*$C13*$C13)))</f>
        <v>0.448660346137339</v>
      </c>
      <c r="F13" s="5" t="n">
        <f aca="false">SQRT((1-F$10+F$10/($B$9*$B$9))/(1-F$10+F$10/($B$9*$B$9*$C13*$C13)))</f>
        <v>0.343585529453141</v>
      </c>
      <c r="G13" s="5" t="n">
        <f aca="false">SQRT((1-G$10+G$10/($B$9*$B$9))/(1-G$10+G$10/($B$9*$B$9*$C13*$C13)))</f>
        <v>0.208</v>
      </c>
    </row>
    <row r="14" customFormat="false" ht="12.8" hidden="false" customHeight="false" outlineLevel="0" collapsed="false">
      <c r="B14" s="5" t="n">
        <v>30</v>
      </c>
      <c r="C14" s="5" t="n">
        <f aca="false">$C$9+(1-$C$9)*B14/100</f>
        <v>0.307</v>
      </c>
      <c r="D14" s="5" t="n">
        <f aca="false">SQRT((1-D$10+D$10/($B$9*$B$9))/(1-D$10+D$10/($B$9*$B$9*$C14*$C14)))</f>
        <v>0.812292140120937</v>
      </c>
      <c r="E14" s="5" t="n">
        <f aca="false">SQRT((1-E$10+E$10/($B$9*$B$9))/(1-E$10+E$10/($B$9*$B$9*$C14*$C14)))</f>
        <v>0.605858489616779</v>
      </c>
      <c r="F14" s="5" t="n">
        <f aca="false">SQRT((1-F$10+F$10/($B$9*$B$9))/(1-F$10+F$10/($B$9*$B$9*$C14*$C14)))</f>
        <v>0.485260450765732</v>
      </c>
      <c r="G14" s="5" t="n">
        <f aca="false">SQRT((1-G$10+G$10/($B$9*$B$9))/(1-G$10+G$10/($B$9*$B$9*$C14*$C14)))</f>
        <v>0.307</v>
      </c>
    </row>
    <row r="15" customFormat="false" ht="12.8" hidden="false" customHeight="false" outlineLevel="0" collapsed="false">
      <c r="B15" s="5" t="n">
        <v>40</v>
      </c>
      <c r="C15" s="5" t="n">
        <f aca="false">$C$9+(1-$C$9)*B15/100</f>
        <v>0.406</v>
      </c>
      <c r="D15" s="5" t="n">
        <f aca="false">SQRT((1-D$10+D$10/($B$9*$B$9))/(1-D$10+D$10/($B$9*$B$9*$C15*$C15)))</f>
        <v>0.88672303166413</v>
      </c>
      <c r="E15" s="5" t="n">
        <f aca="false">SQRT((1-E$10+E$10/($B$9*$B$9))/(1-E$10+E$10/($B$9*$B$9*$C15*$C15)))</f>
        <v>0.723747909864852</v>
      </c>
      <c r="F15" s="5" t="n">
        <f aca="false">SQRT((1-F$10+F$10/($B$9*$B$9))/(1-F$10+F$10/($B$9*$B$9*$C15*$C15)))</f>
        <v>0.607266149484534</v>
      </c>
      <c r="G15" s="5" t="n">
        <f aca="false">SQRT((1-G$10+G$10/($B$9*$B$9))/(1-G$10+G$10/($B$9*$B$9*$C15*$C15)))</f>
        <v>0.406</v>
      </c>
    </row>
    <row r="16" customFormat="false" ht="12.8" hidden="false" customHeight="false" outlineLevel="0" collapsed="false">
      <c r="B16" s="5" t="n">
        <v>50</v>
      </c>
      <c r="C16" s="5" t="n">
        <f aca="false">$C$9+(1-$C$9)*B16/100</f>
        <v>0.505</v>
      </c>
      <c r="D16" s="5" t="n">
        <f aca="false">SQRT((1-D$10+D$10/($B$9*$B$9))/(1-D$10+D$10/($B$9*$B$9*$C16*$C16)))</f>
        <v>0.929793806854276</v>
      </c>
      <c r="E16" s="5" t="n">
        <f aca="false">SQRT((1-E$10+E$10/($B$9*$B$9))/(1-E$10+E$10/($B$9*$B$9*$C16*$C16)))</f>
        <v>0.810005841166223</v>
      </c>
      <c r="F16" s="5" t="n">
        <f aca="false">SQRT((1-F$10+F$10/($B$9*$B$9))/(1-F$10+F$10/($B$9*$B$9*$C16*$C16)))</f>
        <v>0.709436395222681</v>
      </c>
      <c r="G16" s="5" t="n">
        <f aca="false">SQRT((1-G$10+G$10/($B$9*$B$9))/(1-G$10+G$10/($B$9*$B$9*$C16*$C16)))</f>
        <v>0.505</v>
      </c>
    </row>
    <row r="17" customFormat="false" ht="12.8" hidden="false" customHeight="false" outlineLevel="0" collapsed="false">
      <c r="B17" s="5" t="n">
        <v>60</v>
      </c>
      <c r="C17" s="5" t="n">
        <f aca="false">$C$9+(1-$C$9)*B17/100</f>
        <v>0.604</v>
      </c>
      <c r="D17" s="5" t="n">
        <f aca="false">SQRT((1-D$10+D$10/($B$9*$B$9))/(1-D$10+D$10/($B$9*$B$9*$C17*$C17)))</f>
        <v>0.956332820165371</v>
      </c>
      <c r="E17" s="5" t="n">
        <f aca="false">SQRT((1-E$10+E$10/($B$9*$B$9))/(1-E$10+E$10/($B$9*$B$9*$C17*$C17)))</f>
        <v>0.872904903834497</v>
      </c>
      <c r="F17" s="5" t="n">
        <f aca="false">SQRT((1-F$10+F$10/($B$9*$B$9))/(1-F$10+F$10/($B$9*$B$9*$C17*$C17)))</f>
        <v>0.793497839096453</v>
      </c>
      <c r="G17" s="5" t="n">
        <f aca="false">SQRT((1-G$10+G$10/($B$9*$B$9))/(1-G$10+G$10/($B$9*$B$9*$C17*$C17)))</f>
        <v>0.604</v>
      </c>
    </row>
    <row r="18" customFormat="false" ht="12.8" hidden="false" customHeight="false" outlineLevel="0" collapsed="false">
      <c r="B18" s="5" t="n">
        <v>70</v>
      </c>
      <c r="C18" s="5" t="n">
        <f aca="false">$C$9+(1-$C$9)*B18/100</f>
        <v>0.703</v>
      </c>
      <c r="D18" s="5" t="n">
        <f aca="false">SQRT((1-D$10+D$10/($B$9*$B$9))/(1-D$10+D$10/($B$9*$B$9*$C18*$C18)))</f>
        <v>0.973628450151378</v>
      </c>
      <c r="E18" s="5" t="n">
        <f aca="false">SQRT((1-E$10+E$10/($B$9*$B$9))/(1-E$10+E$10/($B$9*$B$9*$C18*$C18)))</f>
        <v>0.919161613253317</v>
      </c>
      <c r="F18" s="5" t="n">
        <f aca="false">SQRT((1-F$10+F$10/($B$9*$B$9))/(1-F$10+F$10/($B$9*$B$9*$C18*$C18)))</f>
        <v>0.86201925076332</v>
      </c>
      <c r="G18" s="5" t="n">
        <f aca="false">SQRT((1-G$10+G$10/($B$9*$B$9))/(1-G$10+G$10/($B$9*$B$9*$C18*$C18)))</f>
        <v>0.703</v>
      </c>
    </row>
    <row r="19" customFormat="false" ht="12.8" hidden="false" customHeight="false" outlineLevel="0" collapsed="false">
      <c r="B19" s="5" t="n">
        <v>80</v>
      </c>
      <c r="C19" s="5" t="n">
        <f aca="false">$C$9+(1-$C$9)*B19/100</f>
        <v>0.802</v>
      </c>
      <c r="D19" s="5" t="n">
        <f aca="false">SQRT((1-D$10+D$10/($B$9*$B$9))/(1-D$10+D$10/($B$9*$B$9*$C19*$C19)))</f>
        <v>0.985444342881636</v>
      </c>
      <c r="E19" s="5" t="n">
        <f aca="false">SQRT((1-E$10+E$10/($B$9*$B$9))/(1-E$10+E$10/($B$9*$B$9*$C19*$C19)))</f>
        <v>0.953666128395014</v>
      </c>
      <c r="F19" s="5" t="n">
        <f aca="false">SQRT((1-F$10+F$10/($B$9*$B$9))/(1-F$10+F$10/($B$9*$B$9*$C19*$C19)))</f>
        <v>0.91769991842156</v>
      </c>
      <c r="G19" s="5" t="n">
        <f aca="false">SQRT((1-G$10+G$10/($B$9*$B$9))/(1-G$10+G$10/($B$9*$B$9*$C19*$C19)))</f>
        <v>0.802</v>
      </c>
    </row>
    <row r="20" customFormat="false" ht="12.8" hidden="false" customHeight="false" outlineLevel="0" collapsed="false">
      <c r="B20" s="5" t="n">
        <v>90</v>
      </c>
      <c r="C20" s="5" t="n">
        <f aca="false">$C$9+(1-$C$9)*B20/100</f>
        <v>0.901</v>
      </c>
      <c r="D20" s="5" t="n">
        <f aca="false">SQRT((1-D$10+D$10/($B$9*$B$9))/(1-D$10+D$10/($B$9*$B$9*$C20*$C20)))</f>
        <v>0.993838822948822</v>
      </c>
      <c r="E20" s="5" t="n">
        <f aca="false">SQRT((1-E$10+E$10/($B$9*$B$9))/(1-E$10+E$10/($B$9*$B$9*$C20*$C20)))</f>
        <v>0.979829082053371</v>
      </c>
      <c r="F20" s="5" t="n">
        <f aca="false">SQRT((1-F$10+F$10/($B$9*$B$9))/(1-F$10+F$10/($B$9*$B$9*$C20*$C20)))</f>
        <v>0.962999471021472</v>
      </c>
      <c r="G20" s="5" t="n">
        <f aca="false">SQRT((1-G$10+G$10/($B$9*$B$9))/(1-G$10+G$10/($B$9*$B$9*$C20*$C20)))</f>
        <v>0.901</v>
      </c>
    </row>
    <row r="21" customFormat="false" ht="12.8" hidden="false" customHeight="false" outlineLevel="0" collapsed="false">
      <c r="B21" s="5" t="n">
        <v>100</v>
      </c>
      <c r="C21" s="5" t="n">
        <f aca="false">$C$9+(1-$C$9)*B21/100</f>
        <v>1</v>
      </c>
      <c r="D21" s="5" t="n">
        <f aca="false">SQRT((1-D$10+D$10/($B$9*$B$9))/(1-D$10+D$10/($B$9*$B$9*$C21*$C21)))</f>
        <v>1</v>
      </c>
      <c r="E21" s="5" t="n">
        <f aca="false">SQRT((1-E$10+E$10/($B$9*$B$9))/(1-E$10+E$10/($B$9*$B$9*$C21*$C21)))</f>
        <v>1</v>
      </c>
      <c r="F21" s="5" t="n">
        <f aca="false">SQRT((1-F$10+F$10/($B$9*$B$9))/(1-F$10+F$10/($B$9*$B$9*$C21*$C21)))</f>
        <v>1</v>
      </c>
      <c r="G21" s="5" t="n">
        <f aca="false">SQRT((1-G$10+G$10/($B$9*$B$9))/(1-G$10+G$10/($B$9*$B$9*$C21*$C21)))</f>
        <v>1</v>
      </c>
    </row>
  </sheetData>
  <mergeCells count="2">
    <mergeCell ref="D8:G8"/>
    <mergeCell ref="D9:G9"/>
  </mergeCells>
  <hyperlinks>
    <hyperlink ref="B1" r:id="rId1" display="www.powderprocess.net"/>
  </hyperlink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2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L4" activeCellId="0" sqref="L4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3.1" hidden="false" customHeight="false" outlineLevel="0" collapsed="false">
      <c r="B1" s="1" t="s">
        <v>0</v>
      </c>
    </row>
    <row r="2" customFormat="false" ht="15" hidden="false" customHeight="false" outlineLevel="0" collapsed="false">
      <c r="B2" s="2" t="s">
        <v>16</v>
      </c>
    </row>
    <row r="5" customFormat="false" ht="12.8" hidden="false" customHeight="false" outlineLevel="0" collapsed="false">
      <c r="B5" s="0" t="s">
        <v>2</v>
      </c>
    </row>
    <row r="8" customFormat="false" ht="12.8" hidden="false" customHeight="false" outlineLevel="0" collapsed="false">
      <c r="B8" s="0" t="s">
        <v>10</v>
      </c>
      <c r="C8" s="0" t="s">
        <v>11</v>
      </c>
      <c r="D8" s="3" t="s">
        <v>17</v>
      </c>
      <c r="E8" s="3"/>
      <c r="F8" s="3"/>
      <c r="G8" s="3"/>
    </row>
    <row r="9" customFormat="false" ht="12.8" hidden="false" customHeight="false" outlineLevel="0" collapsed="false">
      <c r="B9" s="4" t="n">
        <v>1.4</v>
      </c>
      <c r="C9" s="4" t="n">
        <f aca="false">1/100</f>
        <v>0.01</v>
      </c>
      <c r="D9" s="3" t="s">
        <v>13</v>
      </c>
      <c r="E9" s="3"/>
      <c r="F9" s="3"/>
      <c r="G9" s="3"/>
    </row>
    <row r="10" customFormat="false" ht="12.8" hidden="false" customHeight="false" outlineLevel="0" collapsed="false">
      <c r="B10" s="0" t="s">
        <v>14</v>
      </c>
      <c r="C10" s="0" t="s">
        <v>15</v>
      </c>
      <c r="D10" s="4" t="n">
        <v>0.1</v>
      </c>
      <c r="E10" s="4" t="n">
        <v>0.3</v>
      </c>
      <c r="F10" s="4" t="n">
        <v>0.5</v>
      </c>
      <c r="G10" s="4" t="n">
        <v>1</v>
      </c>
    </row>
    <row r="11" customFormat="false" ht="12.8" hidden="false" customHeight="false" outlineLevel="0" collapsed="false">
      <c r="B11" s="5" t="n">
        <v>0</v>
      </c>
      <c r="C11" s="5" t="n">
        <f aca="false">$C$9^(1-B11/100)</f>
        <v>0.01</v>
      </c>
      <c r="D11" s="5" t="n">
        <f aca="false">SQRT((1-D$10+D$10/($B$9*$B$9))/(1-D$10+D$10/($B$9*$B$9*$C11*$C11)))</f>
        <v>0.0431360370686484</v>
      </c>
      <c r="E11" s="5" t="n">
        <f aca="false">SQRT((1-E$10+E$10/($B$9*$B$9))/(1-E$10+E$10/($B$9*$B$9*$C11*$C11)))</f>
        <v>0.0236025117887336</v>
      </c>
      <c r="F11" s="5" t="n">
        <f aca="false">SQRT((1-F$10+F$10/($B$9*$B$9))/(1-F$10+F$10/($B$9*$B$9*$C11*$C11)))</f>
        <v>0.0172029647261426</v>
      </c>
      <c r="G11" s="5" t="n">
        <f aca="false">SQRT((1-G$10+G$10/($B$9*$B$9))/(1-G$10+G$10/($B$9*$B$9*$C11*$C11)))</f>
        <v>0.01</v>
      </c>
    </row>
    <row r="12" customFormat="false" ht="12.8" hidden="false" customHeight="false" outlineLevel="0" collapsed="false">
      <c r="B12" s="5" t="n">
        <v>10</v>
      </c>
      <c r="C12" s="5" t="n">
        <f aca="false">$C$9^(1-B12/100)</f>
        <v>0.0158489319246111</v>
      </c>
      <c r="D12" s="5" t="n">
        <f aca="false">SQRT((1-D$10+D$10/($B$9*$B$9))/(1-D$10+D$10/($B$9*$B$9*$C12*$C12)))</f>
        <v>0.0682751883673409</v>
      </c>
      <c r="E12" s="5" t="n">
        <f aca="false">SQRT((1-E$10+E$10/($B$9*$B$9))/(1-E$10+E$10/($B$9*$B$9*$C12*$C12)))</f>
        <v>0.0373945404336597</v>
      </c>
      <c r="F12" s="5" t="n">
        <f aca="false">SQRT((1-F$10+F$10/($B$9*$B$9))/(1-F$10+F$10/($B$9*$B$9*$C12*$C12)))</f>
        <v>0.0272608236787801</v>
      </c>
      <c r="G12" s="5" t="n">
        <f aca="false">SQRT((1-G$10+G$10/($B$9*$B$9))/(1-G$10+G$10/($B$9*$B$9*$C12*$C12)))</f>
        <v>0.0158489319246111</v>
      </c>
    </row>
    <row r="13" customFormat="false" ht="12.8" hidden="false" customHeight="false" outlineLevel="0" collapsed="false">
      <c r="B13" s="5" t="n">
        <v>20</v>
      </c>
      <c r="C13" s="5" t="n">
        <f aca="false">$C$9^(1-B13/100)</f>
        <v>0.0251188643150958</v>
      </c>
      <c r="D13" s="5" t="n">
        <f aca="false">SQRT((1-D$10+D$10/($B$9*$B$9))/(1-D$10+D$10/($B$9*$B$9*$C13*$C13)))</f>
        <v>0.10784982312867</v>
      </c>
      <c r="E13" s="5" t="n">
        <f aca="false">SQRT((1-E$10+E$10/($B$9*$B$9))/(1-E$10+E$10/($B$9*$B$9*$C13*$C13)))</f>
        <v>0.0592150112525884</v>
      </c>
      <c r="F13" s="5" t="n">
        <f aca="false">SQRT((1-F$10+F$10/($B$9*$B$9))/(1-F$10+F$10/($B$9*$B$9*$C13*$C13)))</f>
        <v>0.0431894308120975</v>
      </c>
      <c r="G13" s="5" t="n">
        <f aca="false">SQRT((1-G$10+G$10/($B$9*$B$9))/(1-G$10+G$10/($B$9*$B$9*$C13*$C13)))</f>
        <v>0.0251188643150958</v>
      </c>
    </row>
    <row r="14" customFormat="false" ht="12.8" hidden="false" customHeight="false" outlineLevel="0" collapsed="false">
      <c r="B14" s="5" t="n">
        <v>30</v>
      </c>
      <c r="C14" s="5" t="n">
        <f aca="false">$C$9^(1-B14/100)</f>
        <v>0.0398107170553497</v>
      </c>
      <c r="D14" s="5" t="n">
        <f aca="false">SQRT((1-D$10+D$10/($B$9*$B$9))/(1-D$10+D$10/($B$9*$B$9*$C14*$C14)))</f>
        <v>0.169525631519987</v>
      </c>
      <c r="E14" s="5" t="n">
        <f aca="false">SQRT((1-E$10+E$10/($B$9*$B$9))/(1-E$10+E$10/($B$9*$B$9*$C14*$C14)))</f>
        <v>0.0936460038618933</v>
      </c>
      <c r="F14" s="5" t="n">
        <f aca="false">SQRT((1-F$10+F$10/($B$9*$B$9))/(1-F$10+F$10/($B$9*$B$9*$C14*$C14)))</f>
        <v>0.0683868117291848</v>
      </c>
      <c r="G14" s="5" t="n">
        <f aca="false">SQRT((1-G$10+G$10/($B$9*$B$9))/(1-G$10+G$10/($B$9*$B$9*$C14*$C14)))</f>
        <v>0.0398107170553497</v>
      </c>
    </row>
    <row r="15" customFormat="false" ht="12.8" hidden="false" customHeight="false" outlineLevel="0" collapsed="false">
      <c r="B15" s="5" t="n">
        <v>40</v>
      </c>
      <c r="C15" s="5" t="n">
        <f aca="false">$C$9^(1-B15/100)</f>
        <v>0.0630957344480193</v>
      </c>
      <c r="D15" s="5" t="n">
        <f aca="false">SQRT((1-D$10+D$10/($B$9*$B$9))/(1-D$10+D$10/($B$9*$B$9*$C15*$C15)))</f>
        <v>0.263320810988543</v>
      </c>
      <c r="E15" s="5" t="n">
        <f aca="false">SQRT((1-E$10+E$10/($B$9*$B$9))/(1-E$10+E$10/($B$9*$B$9*$C15*$C15)))</f>
        <v>0.147618068822735</v>
      </c>
      <c r="F15" s="5" t="n">
        <f aca="false">SQRT((1-F$10+F$10/($B$9*$B$9))/(1-F$10+F$10/($B$9*$B$9*$C15*$C15)))</f>
        <v>0.108132950575224</v>
      </c>
      <c r="G15" s="5" t="n">
        <f aca="false">SQRT((1-G$10+G$10/($B$9*$B$9))/(1-G$10+G$10/($B$9*$B$9*$C15*$C15)))</f>
        <v>0.0630957344480193</v>
      </c>
    </row>
    <row r="16" customFormat="false" ht="12.8" hidden="false" customHeight="false" outlineLevel="0" collapsed="false">
      <c r="B16" s="5" t="n">
        <v>50</v>
      </c>
      <c r="C16" s="5" t="n">
        <f aca="false">$C$9^(1-B16/100)</f>
        <v>0.1</v>
      </c>
      <c r="D16" s="5" t="n">
        <f aca="false">SQRT((1-D$10+D$10/($B$9*$B$9))/(1-D$10+D$10/($B$9*$B$9*$C16*$C16)))</f>
        <v>0.398057165455438</v>
      </c>
      <c r="E16" s="5" t="n">
        <f aca="false">SQRT((1-E$10+E$10/($B$9*$B$9))/(1-E$10+E$10/($B$9*$B$9*$C16*$C16)))</f>
        <v>0.230859118682416</v>
      </c>
      <c r="F16" s="5" t="n">
        <f aca="false">SQRT((1-F$10+F$10/($B$9*$B$9))/(1-F$10+F$10/($B$9*$B$9*$C16*$C16)))</f>
        <v>0.170384836608474</v>
      </c>
      <c r="G16" s="5" t="n">
        <f aca="false">SQRT((1-G$10+G$10/($B$9*$B$9))/(1-G$10+G$10/($B$9*$B$9*$C16*$C16)))</f>
        <v>0.1</v>
      </c>
    </row>
    <row r="17" customFormat="false" ht="12.8" hidden="false" customHeight="false" outlineLevel="0" collapsed="false">
      <c r="B17" s="5" t="n">
        <v>60</v>
      </c>
      <c r="C17" s="5" t="n">
        <f aca="false">$C$9^(1-B17/100)</f>
        <v>0.158489319246111</v>
      </c>
      <c r="D17" s="5" t="n">
        <f aca="false">SQRT((1-D$10+D$10/($B$9*$B$9))/(1-D$10+D$10/($B$9*$B$9*$C17*$C17)))</f>
        <v>0.569606881216293</v>
      </c>
      <c r="E17" s="5" t="n">
        <f aca="false">SQRT((1-E$10+E$10/($B$9*$B$9))/(1-E$10+E$10/($B$9*$B$9*$C17*$C17)))</f>
        <v>0.35435946960213</v>
      </c>
      <c r="F17" s="5" t="n">
        <f aca="false">SQRT((1-F$10+F$10/($B$9*$B$9))/(1-F$10+F$10/($B$9*$B$9*$C17*$C17)))</f>
        <v>0.266201127261111</v>
      </c>
      <c r="G17" s="5" t="n">
        <f aca="false">SQRT((1-G$10+G$10/($B$9*$B$9))/(1-G$10+G$10/($B$9*$B$9*$C17*$C17)))</f>
        <v>0.158489319246111</v>
      </c>
    </row>
    <row r="18" customFormat="false" ht="12.8" hidden="false" customHeight="false" outlineLevel="0" collapsed="false">
      <c r="B18" s="5" t="n">
        <v>70</v>
      </c>
      <c r="C18" s="5" t="n">
        <f aca="false">$C$9^(1-B18/100)</f>
        <v>0.251188643150958</v>
      </c>
      <c r="D18" s="5" t="n">
        <f aca="false">SQRT((1-D$10+D$10/($B$9*$B$9))/(1-D$10+D$10/($B$9*$B$9*$C18*$C18)))</f>
        <v>0.746057508702347</v>
      </c>
      <c r="E18" s="5" t="n">
        <f aca="false">SQRT((1-E$10+E$10/($B$9*$B$9))/(1-E$10+E$10/($B$9*$B$9*$C18*$C18)))</f>
        <v>0.522402868283323</v>
      </c>
      <c r="F18" s="5" t="n">
        <f aca="false">SQRT((1-F$10+F$10/($B$9*$B$9))/(1-F$10+F$10/($B$9*$B$9*$C18*$C18)))</f>
        <v>0.407687051998234</v>
      </c>
      <c r="G18" s="5" t="n">
        <f aca="false">SQRT((1-G$10+G$10/($B$9*$B$9))/(1-G$10+G$10/($B$9*$B$9*$C18*$C18)))</f>
        <v>0.251188643150958</v>
      </c>
    </row>
    <row r="19" customFormat="false" ht="12.8" hidden="false" customHeight="false" outlineLevel="0" collapsed="false">
      <c r="B19" s="5" t="n">
        <v>80</v>
      </c>
      <c r="C19" s="5" t="n">
        <f aca="false">$C$9^(1-B19/100)</f>
        <v>0.398107170553497</v>
      </c>
      <c r="D19" s="5" t="n">
        <f aca="false">SQRT((1-D$10+D$10/($B$9*$B$9))/(1-D$10+D$10/($B$9*$B$9*$C19*$C19)))</f>
        <v>0.882214238125797</v>
      </c>
      <c r="E19" s="5" t="n">
        <f aca="false">SQRT((1-E$10+E$10/($B$9*$B$9))/(1-E$10+E$10/($B$9*$B$9*$C19*$C19)))</f>
        <v>0.715624259548373</v>
      </c>
      <c r="F19" s="5" t="n">
        <f aca="false">SQRT((1-F$10+F$10/($B$9*$B$9))/(1-F$10+F$10/($B$9*$B$9*$C19*$C19)))</f>
        <v>0.5982797468181</v>
      </c>
      <c r="G19" s="5" t="n">
        <f aca="false">SQRT((1-G$10+G$10/($B$9*$B$9))/(1-G$10+G$10/($B$9*$B$9*$C19*$C19)))</f>
        <v>0.398107170553497</v>
      </c>
    </row>
    <row r="20" customFormat="false" ht="12.8" hidden="false" customHeight="false" outlineLevel="0" collapsed="false">
      <c r="B20" s="5" t="n">
        <v>90</v>
      </c>
      <c r="C20" s="5" t="n">
        <f aca="false">$C$9^(1-B20/100)</f>
        <v>0.630957344480193</v>
      </c>
      <c r="D20" s="5" t="n">
        <f aca="false">SQRT((1-D$10+D$10/($B$9*$B$9))/(1-D$10+D$10/($B$9*$B$9*$C20*$C20)))</f>
        <v>0.96175643437739</v>
      </c>
      <c r="E20" s="5" t="n">
        <f aca="false">SQRT((1-E$10+E$10/($B$9*$B$9))/(1-E$10+E$10/($B$9*$B$9*$C20*$C20)))</f>
        <v>0.886912644268614</v>
      </c>
      <c r="F20" s="5" t="n">
        <f aca="false">SQRT((1-F$10+F$10/($B$9*$B$9))/(1-F$10+F$10/($B$9*$B$9*$C20*$C20)))</f>
        <v>0.813580391158156</v>
      </c>
      <c r="G20" s="5" t="n">
        <f aca="false">SQRT((1-G$10+G$10/($B$9*$B$9))/(1-G$10+G$10/($B$9*$B$9*$C20*$C20)))</f>
        <v>0.630957344480193</v>
      </c>
    </row>
    <row r="21" customFormat="false" ht="12.8" hidden="false" customHeight="false" outlineLevel="0" collapsed="false">
      <c r="B21" s="5" t="n">
        <v>100</v>
      </c>
      <c r="C21" s="5" t="n">
        <f aca="false">$C$9^(1-B21/100)</f>
        <v>1</v>
      </c>
      <c r="D21" s="5" t="n">
        <f aca="false">SQRT((1-D$10+D$10/($B$9*$B$9))/(1-D$10+D$10/($B$9*$B$9*$C21*$C21)))</f>
        <v>1</v>
      </c>
      <c r="E21" s="5" t="n">
        <f aca="false">SQRT((1-E$10+E$10/($B$9*$B$9))/(1-E$10+E$10/($B$9*$B$9*$C21*$C21)))</f>
        <v>1</v>
      </c>
      <c r="F21" s="5" t="n">
        <f aca="false">SQRT((1-F$10+F$10/($B$9*$B$9))/(1-F$10+F$10/($B$9*$B$9*$C21*$C21)))</f>
        <v>1</v>
      </c>
      <c r="G21" s="5" t="n">
        <f aca="false">SQRT((1-G$10+G$10/($B$9*$B$9))/(1-G$10+G$10/($B$9*$B$9*$C21*$C21)))</f>
        <v>1</v>
      </c>
    </row>
  </sheetData>
  <mergeCells count="2">
    <mergeCell ref="D8:G8"/>
    <mergeCell ref="D9:G9"/>
  </mergeCells>
  <hyperlinks>
    <hyperlink ref="B1" r:id="rId1" display="www.powderprocess.net"/>
  </hyperlink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2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H24" activeCellId="0" sqref="H24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3.1" hidden="false" customHeight="false" outlineLevel="0" collapsed="false">
      <c r="B1" s="1" t="s">
        <v>0</v>
      </c>
    </row>
    <row r="2" customFormat="false" ht="15" hidden="false" customHeight="false" outlineLevel="0" collapsed="false">
      <c r="B2" s="2" t="s">
        <v>18</v>
      </c>
    </row>
    <row r="5" customFormat="false" ht="12.8" hidden="false" customHeight="false" outlineLevel="0" collapsed="false">
      <c r="B5" s="0" t="s">
        <v>2</v>
      </c>
    </row>
    <row r="8" customFormat="false" ht="12.8" hidden="false" customHeight="false" outlineLevel="0" collapsed="false">
      <c r="B8" s="0" t="s">
        <v>10</v>
      </c>
      <c r="C8" s="0" t="s">
        <v>11</v>
      </c>
      <c r="D8" s="3" t="s">
        <v>12</v>
      </c>
      <c r="E8" s="3"/>
      <c r="F8" s="3"/>
      <c r="G8" s="3"/>
    </row>
    <row r="9" customFormat="false" ht="12.8" hidden="false" customHeight="false" outlineLevel="0" collapsed="false">
      <c r="B9" s="4" t="n">
        <v>2</v>
      </c>
      <c r="C9" s="4" t="n">
        <f aca="false">1/100</f>
        <v>0.01</v>
      </c>
      <c r="D9" s="3" t="s">
        <v>19</v>
      </c>
      <c r="E9" s="3"/>
      <c r="F9" s="3"/>
      <c r="G9" s="3"/>
    </row>
    <row r="10" customFormat="false" ht="12.8" hidden="false" customHeight="false" outlineLevel="0" collapsed="false">
      <c r="B10" s="0" t="s">
        <v>14</v>
      </c>
      <c r="C10" s="0" t="s">
        <v>15</v>
      </c>
      <c r="D10" s="4" t="n">
        <v>0.3</v>
      </c>
      <c r="E10" s="4" t="n">
        <v>0.5</v>
      </c>
      <c r="F10" s="4" t="n">
        <v>0.7</v>
      </c>
      <c r="G10" s="4" t="n">
        <v>0.9</v>
      </c>
    </row>
    <row r="11" customFormat="false" ht="12.8" hidden="false" customHeight="false" outlineLevel="0" collapsed="false">
      <c r="B11" s="5" t="n">
        <v>0</v>
      </c>
      <c r="C11" s="5" t="n">
        <f aca="false">$C$9+(1-$C$9)*B11/100</f>
        <v>0.01</v>
      </c>
      <c r="D11" s="5" t="n">
        <f aca="false">1/(1+(1-D$10)/(D$10*$B$9*$C11))</f>
        <v>0.0084985835694051</v>
      </c>
      <c r="E11" s="5" t="n">
        <f aca="false">1/(1+(1-E$10)/(E$10*$B$9*$C11))</f>
        <v>0.0196078431372549</v>
      </c>
      <c r="F11" s="5" t="n">
        <f aca="false">1/(1+(1-F$10)/(F$10*$B$9*$C11))</f>
        <v>0.0445859872611465</v>
      </c>
      <c r="G11" s="5" t="n">
        <f aca="false">1/(1+(1-G$10)/(G$10*$B$9*$C11))</f>
        <v>0.152542372881356</v>
      </c>
    </row>
    <row r="12" customFormat="false" ht="12.8" hidden="false" customHeight="false" outlineLevel="0" collapsed="false">
      <c r="B12" s="5" t="n">
        <v>10</v>
      </c>
      <c r="C12" s="5" t="n">
        <f aca="false">$C$9+(1-$C$9)*B12/100</f>
        <v>0.109</v>
      </c>
      <c r="D12" s="5" t="n">
        <f aca="false">1/(1+(1-D$10)/(D$10*$B$9*$C12))</f>
        <v>0.0854455186830416</v>
      </c>
      <c r="E12" s="5" t="n">
        <f aca="false">1/(1+(1-E$10)/(E$10*$B$9*$C12))</f>
        <v>0.178981937602627</v>
      </c>
      <c r="F12" s="5" t="n">
        <f aca="false">1/(1+(1-F$10)/(F$10*$B$9*$C12))</f>
        <v>0.33716305788776</v>
      </c>
      <c r="G12" s="5" t="n">
        <f aca="false">1/(1+(1-G$10)/(G$10*$B$9*$C12))</f>
        <v>0.662390276839973</v>
      </c>
    </row>
    <row r="13" customFormat="false" ht="12.8" hidden="false" customHeight="false" outlineLevel="0" collapsed="false">
      <c r="B13" s="5" t="n">
        <v>20</v>
      </c>
      <c r="C13" s="5" t="n">
        <f aca="false">$C$9+(1-$C$9)*B13/100</f>
        <v>0.208</v>
      </c>
      <c r="D13" s="5" t="n">
        <f aca="false">1/(1+(1-D$10)/(D$10*$B$9*$C13))</f>
        <v>0.151309408341416</v>
      </c>
      <c r="E13" s="5" t="n">
        <f aca="false">1/(1+(1-E$10)/(E$10*$B$9*$C13))</f>
        <v>0.293785310734463</v>
      </c>
      <c r="F13" s="5" t="n">
        <f aca="false">1/(1+(1-F$10)/(F$10*$B$9*$C13))</f>
        <v>0.49255751014885</v>
      </c>
      <c r="G13" s="5" t="n">
        <f aca="false">1/(1+(1-G$10)/(G$10*$B$9*$C13))</f>
        <v>0.78920741989882</v>
      </c>
    </row>
    <row r="14" customFormat="false" ht="12.8" hidden="false" customHeight="false" outlineLevel="0" collapsed="false">
      <c r="B14" s="5" t="n">
        <v>30</v>
      </c>
      <c r="C14" s="5" t="n">
        <f aca="false">$C$9+(1-$C$9)*B14/100</f>
        <v>0.307</v>
      </c>
      <c r="D14" s="5" t="n">
        <f aca="false">1/(1+(1-D$10)/(D$10*$B$9*$C14))</f>
        <v>0.20832390861796</v>
      </c>
      <c r="E14" s="5" t="n">
        <f aca="false">1/(1+(1-E$10)/(E$10*$B$9*$C14))</f>
        <v>0.380421313506815</v>
      </c>
      <c r="F14" s="5" t="n">
        <f aca="false">1/(1+(1-F$10)/(F$10*$B$9*$C14))</f>
        <v>0.588928473554399</v>
      </c>
      <c r="G14" s="5" t="n">
        <f aca="false">1/(1+(1-G$10)/(G$10*$B$9*$C14))</f>
        <v>0.846766779037695</v>
      </c>
    </row>
    <row r="15" customFormat="false" ht="12.8" hidden="false" customHeight="false" outlineLevel="0" collapsed="false">
      <c r="B15" s="5" t="n">
        <v>40</v>
      </c>
      <c r="C15" s="5" t="n">
        <f aca="false">$C$9+(1-$C$9)*B15/100</f>
        <v>0.406</v>
      </c>
      <c r="D15" s="5" t="n">
        <f aca="false">1/(1+(1-D$10)/(D$10*$B$9*$C15))</f>
        <v>0.258160237388724</v>
      </c>
      <c r="E15" s="5" t="n">
        <f aca="false">1/(1+(1-E$10)/(E$10*$B$9*$C15))</f>
        <v>0.448123620309051</v>
      </c>
      <c r="F15" s="5" t="n">
        <f aca="false">1/(1+(1-F$10)/(F$10*$B$9*$C15))</f>
        <v>0.65453707968678</v>
      </c>
      <c r="G15" s="5" t="n">
        <f aca="false">1/(1+(1-G$10)/(G$10*$B$9*$C15))</f>
        <v>0.879634087626384</v>
      </c>
    </row>
    <row r="16" customFormat="false" ht="12.8" hidden="false" customHeight="false" outlineLevel="0" collapsed="false">
      <c r="B16" s="5" t="n">
        <v>50</v>
      </c>
      <c r="C16" s="5" t="n">
        <f aca="false">$C$9+(1-$C$9)*B16/100</f>
        <v>0.505</v>
      </c>
      <c r="D16" s="5" t="n">
        <f aca="false">1/(1+(1-D$10)/(D$10*$B$9*$C16))</f>
        <v>0.30209371884347</v>
      </c>
      <c r="E16" s="5" t="n">
        <f aca="false">1/(1+(1-E$10)/(E$10*$B$9*$C16))</f>
        <v>0.502487562189055</v>
      </c>
      <c r="F16" s="5" t="n">
        <f aca="false">1/(1+(1-F$10)/(F$10*$B$9*$C16))</f>
        <v>0.702085402184707</v>
      </c>
      <c r="G16" s="5" t="n">
        <f aca="false">1/(1+(1-G$10)/(G$10*$B$9*$C16))</f>
        <v>0.900891972249752</v>
      </c>
    </row>
    <row r="17" customFormat="false" ht="12.8" hidden="false" customHeight="false" outlineLevel="0" collapsed="false">
      <c r="B17" s="5" t="n">
        <v>60</v>
      </c>
      <c r="C17" s="5" t="n">
        <f aca="false">$C$9+(1-$C$9)*B17/100</f>
        <v>0.604</v>
      </c>
      <c r="D17" s="5" t="n">
        <f aca="false">1/(1+(1-D$10)/(D$10*$B$9*$C17))</f>
        <v>0.341114457831325</v>
      </c>
      <c r="E17" s="5" t="n">
        <f aca="false">1/(1+(1-E$10)/(E$10*$B$9*$C17))</f>
        <v>0.547101449275362</v>
      </c>
      <c r="F17" s="5" t="n">
        <f aca="false">1/(1+(1-F$10)/(F$10*$B$9*$C17))</f>
        <v>0.738128491620112</v>
      </c>
      <c r="G17" s="5" t="n">
        <f aca="false">1/(1+(1-G$10)/(G$10*$B$9*$C17))</f>
        <v>0.915768194070081</v>
      </c>
    </row>
    <row r="18" customFormat="false" ht="12.8" hidden="false" customHeight="false" outlineLevel="0" collapsed="false">
      <c r="B18" s="5" t="n">
        <v>70</v>
      </c>
      <c r="C18" s="5" t="n">
        <f aca="false">$C$9+(1-$C$9)*B18/100</f>
        <v>0.703</v>
      </c>
      <c r="D18" s="5" t="n">
        <f aca="false">1/(1+(1-D$10)/(D$10*$B$9*$C18))</f>
        <v>0.376002852558388</v>
      </c>
      <c r="E18" s="5" t="n">
        <f aca="false">1/(1+(1-E$10)/(E$10*$B$9*$C18))</f>
        <v>0.584372402327515</v>
      </c>
      <c r="F18" s="5" t="n">
        <f aca="false">1/(1+(1-F$10)/(F$10*$B$9*$C18))</f>
        <v>0.766391527799408</v>
      </c>
      <c r="G18" s="5" t="n">
        <f aca="false">1/(1+(1-G$10)/(G$10*$B$9*$C18))</f>
        <v>0.926761388604072</v>
      </c>
    </row>
    <row r="19" customFormat="false" ht="12.8" hidden="false" customHeight="false" outlineLevel="0" collapsed="false">
      <c r="B19" s="5" t="n">
        <v>80</v>
      </c>
      <c r="C19" s="5" t="n">
        <f aca="false">$C$9+(1-$C$9)*B19/100</f>
        <v>0.802</v>
      </c>
      <c r="D19" s="5" t="n">
        <f aca="false">1/(1+(1-D$10)/(D$10*$B$9*$C19))</f>
        <v>0.407382323061294</v>
      </c>
      <c r="E19" s="5" t="n">
        <f aca="false">1/(1+(1-E$10)/(E$10*$B$9*$C19))</f>
        <v>0.615975422427035</v>
      </c>
      <c r="F19" s="5" t="n">
        <f aca="false">1/(1+(1-F$10)/(F$10*$B$9*$C19))</f>
        <v>0.789148158560585</v>
      </c>
      <c r="G19" s="5" t="n">
        <f aca="false">1/(1+(1-G$10)/(G$10*$B$9*$C19))</f>
        <v>0.935216377299819</v>
      </c>
    </row>
    <row r="20" customFormat="false" ht="12.8" hidden="false" customHeight="false" outlineLevel="0" collapsed="false">
      <c r="B20" s="5" t="n">
        <v>90</v>
      </c>
      <c r="C20" s="5" t="n">
        <f aca="false">$C$9+(1-$C$9)*B20/100</f>
        <v>0.901</v>
      </c>
      <c r="D20" s="5" t="n">
        <f aca="false">1/(1+(1-D$10)/(D$10*$B$9*$C20))</f>
        <v>0.435756891826536</v>
      </c>
      <c r="E20" s="5" t="n">
        <f aca="false">1/(1+(1-E$10)/(E$10*$B$9*$C20))</f>
        <v>0.643112062812277</v>
      </c>
      <c r="F20" s="5" t="n">
        <f aca="false">1/(1+(1-F$10)/(F$10*$B$9*$C20))</f>
        <v>0.807864736774689</v>
      </c>
      <c r="G20" s="5" t="n">
        <f aca="false">1/(1+(1-G$10)/(G$10*$B$9*$C20))</f>
        <v>0.941921245208503</v>
      </c>
    </row>
    <row r="21" customFormat="false" ht="12.8" hidden="false" customHeight="false" outlineLevel="0" collapsed="false">
      <c r="B21" s="5" t="n">
        <v>100</v>
      </c>
      <c r="C21" s="5" t="n">
        <f aca="false">$C$9+(1-$C$9)*B21/100</f>
        <v>1</v>
      </c>
      <c r="D21" s="5" t="n">
        <f aca="false">1/(1+(1-D$10)/(D$10*$B$9*$C21))</f>
        <v>0.461538461538462</v>
      </c>
      <c r="E21" s="5" t="n">
        <f aca="false">1/(1+(1-E$10)/(E$10*$B$9*$C21))</f>
        <v>0.666666666666667</v>
      </c>
      <c r="F21" s="5" t="n">
        <f aca="false">1/(1+(1-F$10)/(F$10*$B$9*$C21))</f>
        <v>0.823529411764706</v>
      </c>
      <c r="G21" s="5" t="n">
        <f aca="false">1/(1+(1-G$10)/(G$10*$B$9*$C21))</f>
        <v>0.947368421052632</v>
      </c>
    </row>
  </sheetData>
  <mergeCells count="2">
    <mergeCell ref="D8:G8"/>
    <mergeCell ref="D9:G9"/>
  </mergeCells>
  <hyperlinks>
    <hyperlink ref="B1" r:id="rId1" display="www.powderprocess.net"/>
  </hyperlink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2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S9" activeCellId="0" sqref="S9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3.1" hidden="false" customHeight="false" outlineLevel="0" collapsed="false">
      <c r="B1" s="1" t="s">
        <v>0</v>
      </c>
    </row>
    <row r="2" customFormat="false" ht="15" hidden="false" customHeight="false" outlineLevel="0" collapsed="false">
      <c r="B2" s="2" t="s">
        <v>18</v>
      </c>
    </row>
    <row r="5" customFormat="false" ht="12.8" hidden="false" customHeight="false" outlineLevel="0" collapsed="false">
      <c r="B5" s="0" t="s">
        <v>2</v>
      </c>
    </row>
    <row r="8" customFormat="false" ht="12.8" hidden="false" customHeight="false" outlineLevel="0" collapsed="false">
      <c r="B8" s="0" t="s">
        <v>10</v>
      </c>
      <c r="C8" s="0" t="s">
        <v>11</v>
      </c>
      <c r="D8" s="3" t="s">
        <v>17</v>
      </c>
      <c r="E8" s="3"/>
      <c r="F8" s="3"/>
      <c r="G8" s="3"/>
    </row>
    <row r="9" customFormat="false" ht="12.8" hidden="false" customHeight="false" outlineLevel="0" collapsed="false">
      <c r="B9" s="4" t="n">
        <v>2</v>
      </c>
      <c r="C9" s="4" t="n">
        <f aca="false">1/100</f>
        <v>0.01</v>
      </c>
      <c r="D9" s="3" t="s">
        <v>19</v>
      </c>
      <c r="E9" s="3"/>
      <c r="F9" s="3"/>
      <c r="G9" s="3"/>
    </row>
    <row r="10" customFormat="false" ht="12.8" hidden="false" customHeight="false" outlineLevel="0" collapsed="false">
      <c r="B10" s="0" t="s">
        <v>14</v>
      </c>
      <c r="C10" s="0" t="s">
        <v>15</v>
      </c>
      <c r="D10" s="4" t="n">
        <v>0.3</v>
      </c>
      <c r="E10" s="4" t="n">
        <v>0.5</v>
      </c>
      <c r="F10" s="4" t="n">
        <v>0.7</v>
      </c>
      <c r="G10" s="4" t="n">
        <v>0.9</v>
      </c>
    </row>
    <row r="11" customFormat="false" ht="12.8" hidden="false" customHeight="false" outlineLevel="0" collapsed="false">
      <c r="B11" s="5" t="n">
        <v>0</v>
      </c>
      <c r="C11" s="5" t="n">
        <f aca="false">$C$9^(1-B11/100)</f>
        <v>0.01</v>
      </c>
      <c r="D11" s="5" t="n">
        <f aca="false">1/(1+(1-D$10)/(D$10*$B$9*$C11))</f>
        <v>0.0084985835694051</v>
      </c>
      <c r="E11" s="5" t="n">
        <f aca="false">1/(1+(1-E$10)/(E$10*$B$9*$C11))</f>
        <v>0.0196078431372549</v>
      </c>
      <c r="F11" s="5" t="n">
        <f aca="false">1/(1+(1-F$10)/(F$10*$B$9*$C11))</f>
        <v>0.0445859872611465</v>
      </c>
      <c r="G11" s="5" t="n">
        <f aca="false">1/(1+(1-G$10)/(G$10*$B$9*$C11))</f>
        <v>0.152542372881356</v>
      </c>
    </row>
    <row r="12" customFormat="false" ht="12.8" hidden="false" customHeight="false" outlineLevel="0" collapsed="false">
      <c r="B12" s="5" t="n">
        <v>10</v>
      </c>
      <c r="C12" s="5" t="n">
        <f aca="false">$C$9^(1-B12/100)</f>
        <v>0.0158489319246111</v>
      </c>
      <c r="D12" s="5" t="n">
        <f aca="false">1/(1+(1-D$10)/(D$10*$B$9*$C12))</f>
        <v>0.0134027254638263</v>
      </c>
      <c r="E12" s="5" t="n">
        <f aca="false">1/(1+(1-E$10)/(E$10*$B$9*$C12))</f>
        <v>0.0307239793353442</v>
      </c>
      <c r="F12" s="5" t="n">
        <f aca="false">1/(1+(1-F$10)/(F$10*$B$9*$C12))</f>
        <v>0.0688680830357304</v>
      </c>
      <c r="G12" s="5" t="n">
        <f aca="false">1/(1+(1-G$10)/(G$10*$B$9*$C12))</f>
        <v>0.22195988633086</v>
      </c>
    </row>
    <row r="13" customFormat="false" ht="12.8" hidden="false" customHeight="false" outlineLevel="0" collapsed="false">
      <c r="B13" s="5" t="n">
        <v>20</v>
      </c>
      <c r="C13" s="5" t="n">
        <f aca="false">$C$9^(1-B13/100)</f>
        <v>0.0251188643150958</v>
      </c>
      <c r="D13" s="5" t="n">
        <f aca="false">1/(1+(1-D$10)/(D$10*$B$9*$C13))</f>
        <v>0.0210766649385343</v>
      </c>
      <c r="E13" s="5" t="n">
        <f aca="false">1/(1+(1-E$10)/(E$10*$B$9*$C13))</f>
        <v>0.0478346256858586</v>
      </c>
      <c r="F13" s="5" t="n">
        <f aca="false">1/(1+(1-F$10)/(F$10*$B$9*$C13))</f>
        <v>0.104922238588343</v>
      </c>
      <c r="G13" s="5" t="n">
        <f aca="false">1/(1+(1-G$10)/(G$10*$B$9*$C13))</f>
        <v>0.311360953761675</v>
      </c>
    </row>
    <row r="14" customFormat="false" ht="12.8" hidden="false" customHeight="false" outlineLevel="0" collapsed="false">
      <c r="B14" s="5" t="n">
        <v>30</v>
      </c>
      <c r="C14" s="5" t="n">
        <f aca="false">$C$9^(1-B14/100)</f>
        <v>0.0398107170553497</v>
      </c>
      <c r="D14" s="5" t="n">
        <f aca="false">1/(1+(1-D$10)/(D$10*$B$9*$C14))</f>
        <v>0.0329974830796517</v>
      </c>
      <c r="E14" s="5" t="n">
        <f aca="false">1/(1+(1-E$10)/(E$10*$B$9*$C14))</f>
        <v>0.0737494010354517</v>
      </c>
      <c r="F14" s="5" t="n">
        <f aca="false">1/(1+(1-F$10)/(F$10*$B$9*$C14))</f>
        <v>0.1566756244676</v>
      </c>
      <c r="G14" s="5" t="n">
        <f aca="false">1/(1+(1-G$10)/(G$10*$B$9*$C14))</f>
        <v>0.41745069787699</v>
      </c>
    </row>
    <row r="15" customFormat="false" ht="12.8" hidden="false" customHeight="false" outlineLevel="0" collapsed="false">
      <c r="B15" s="5" t="n">
        <v>40</v>
      </c>
      <c r="C15" s="5" t="n">
        <f aca="false">$C$9^(1-B15/100)</f>
        <v>0.0630957344480193</v>
      </c>
      <c r="D15" s="5" t="n">
        <f aca="false">1/(1+(1-D$10)/(D$10*$B$9*$C15))</f>
        <v>0.0513072560933948</v>
      </c>
      <c r="E15" s="5" t="n">
        <f aca="false">1/(1+(1-E$10)/(E$10*$B$9*$C15))</f>
        <v>0.112051522659588</v>
      </c>
      <c r="F15" s="5" t="n">
        <f aca="false">1/(1+(1-F$10)/(F$10*$B$9*$C15))</f>
        <v>0.227469193545769</v>
      </c>
      <c r="G15" s="5" t="n">
        <f aca="false">1/(1+(1-G$10)/(G$10*$B$9*$C15))</f>
        <v>0.531774533982044</v>
      </c>
    </row>
    <row r="16" customFormat="false" ht="12.8" hidden="false" customHeight="false" outlineLevel="0" collapsed="false">
      <c r="B16" s="5" t="n">
        <v>50</v>
      </c>
      <c r="C16" s="5" t="n">
        <f aca="false">$C$9^(1-B16/100)</f>
        <v>0.1</v>
      </c>
      <c r="D16" s="5" t="n">
        <f aca="false">1/(1+(1-D$10)/(D$10*$B$9*$C16))</f>
        <v>0.0789473684210526</v>
      </c>
      <c r="E16" s="5" t="n">
        <f aca="false">1/(1+(1-E$10)/(E$10*$B$9*$C16))</f>
        <v>0.166666666666667</v>
      </c>
      <c r="F16" s="5" t="n">
        <f aca="false">1/(1+(1-F$10)/(F$10*$B$9*$C16))</f>
        <v>0.318181818181818</v>
      </c>
      <c r="G16" s="5" t="n">
        <f aca="false">1/(1+(1-G$10)/(G$10*$B$9*$C16))</f>
        <v>0.642857142857143</v>
      </c>
    </row>
    <row r="17" customFormat="false" ht="12.8" hidden="false" customHeight="false" outlineLevel="0" collapsed="false">
      <c r="B17" s="5" t="n">
        <v>60</v>
      </c>
      <c r="C17" s="5" t="n">
        <f aca="false">$C$9^(1-B17/100)</f>
        <v>0.158489319246111</v>
      </c>
      <c r="D17" s="5" t="n">
        <f aca="false">1/(1+(1-D$10)/(D$10*$B$9*$C17))</f>
        <v>0.119600500568197</v>
      </c>
      <c r="E17" s="5" t="n">
        <f aca="false">1/(1+(1-E$10)/(E$10*$B$9*$C17))</f>
        <v>0.240686241391982</v>
      </c>
      <c r="F17" s="5" t="n">
        <f aca="false">1/(1+(1-F$10)/(F$10*$B$9*$C17))</f>
        <v>0.425160767191187</v>
      </c>
      <c r="G17" s="5" t="n">
        <f aca="false">1/(1+(1-G$10)/(G$10*$B$9*$C17))</f>
        <v>0.740449026835923</v>
      </c>
    </row>
    <row r="18" customFormat="false" ht="12.8" hidden="false" customHeight="false" outlineLevel="0" collapsed="false">
      <c r="B18" s="5" t="n">
        <v>70</v>
      </c>
      <c r="C18" s="5" t="n">
        <f aca="false">$C$9^(1-B18/100)</f>
        <v>0.251188643150958</v>
      </c>
      <c r="D18" s="5" t="n">
        <f aca="false">1/(1+(1-D$10)/(D$10*$B$9*$C18))</f>
        <v>0.177160984912676</v>
      </c>
      <c r="E18" s="5" t="n">
        <f aca="false">1/(1+(1-E$10)/(E$10*$B$9*$C18))</f>
        <v>0.33438823315714</v>
      </c>
      <c r="F18" s="5" t="n">
        <f aca="false">1/(1+(1-F$10)/(F$10*$B$9*$C18))</f>
        <v>0.539640130842508</v>
      </c>
      <c r="G18" s="5" t="n">
        <f aca="false">1/(1+(1-G$10)/(G$10*$B$9*$C18))</f>
        <v>0.818886369196798</v>
      </c>
    </row>
    <row r="19" customFormat="false" ht="12.8" hidden="false" customHeight="false" outlineLevel="0" collapsed="false">
      <c r="B19" s="5" t="n">
        <v>80</v>
      </c>
      <c r="C19" s="5" t="n">
        <f aca="false">$C$9^(1-B19/100)</f>
        <v>0.398107170553497</v>
      </c>
      <c r="D19" s="5" t="n">
        <f aca="false">1/(1+(1-D$10)/(D$10*$B$9*$C19))</f>
        <v>0.254418345376185</v>
      </c>
      <c r="E19" s="5" t="n">
        <f aca="false">1/(1+(1-E$10)/(E$10*$B$9*$C19))</f>
        <v>0.443273568685736</v>
      </c>
      <c r="F19" s="5" t="n">
        <f aca="false">1/(1+(1-F$10)/(F$10*$B$9*$C19))</f>
        <v>0.650084578722732</v>
      </c>
      <c r="G19" s="5" t="n">
        <f aca="false">1/(1+(1-G$10)/(G$10*$B$9*$C19))</f>
        <v>0.877539960066719</v>
      </c>
    </row>
    <row r="20" customFormat="false" ht="12.8" hidden="false" customHeight="false" outlineLevel="0" collapsed="false">
      <c r="B20" s="5" t="n">
        <v>90</v>
      </c>
      <c r="C20" s="5" t="n">
        <f aca="false">$C$9^(1-B20/100)</f>
        <v>0.630957344480193</v>
      </c>
      <c r="D20" s="5" t="n">
        <f aca="false">1/(1+(1-D$10)/(D$10*$B$9*$C20))</f>
        <v>0.350995169494677</v>
      </c>
      <c r="E20" s="5" t="n">
        <f aca="false">1/(1+(1-E$10)/(E$10*$B$9*$C20))</f>
        <v>0.557896677146733</v>
      </c>
      <c r="F20" s="5" t="n">
        <f aca="false">1/(1+(1-F$10)/(F$10*$B$9*$C20))</f>
        <v>0.746480361993649</v>
      </c>
      <c r="G20" s="5" t="n">
        <f aca="false">1/(1+(1-G$10)/(G$10*$B$9*$C20))</f>
        <v>0.919075729600037</v>
      </c>
    </row>
    <row r="21" customFormat="false" ht="12.8" hidden="false" customHeight="false" outlineLevel="0" collapsed="false">
      <c r="B21" s="5" t="n">
        <v>100</v>
      </c>
      <c r="C21" s="5" t="n">
        <f aca="false">$C$9^(1-B21/100)</f>
        <v>1</v>
      </c>
      <c r="D21" s="5" t="n">
        <f aca="false">1/(1+(1-D$10)/(D$10*$B$9*$C21))</f>
        <v>0.461538461538462</v>
      </c>
      <c r="E21" s="5" t="n">
        <f aca="false">1/(1+(1-E$10)/(E$10*$B$9*$C21))</f>
        <v>0.666666666666667</v>
      </c>
      <c r="F21" s="5" t="n">
        <f aca="false">1/(1+(1-F$10)/(F$10*$B$9*$C21))</f>
        <v>0.823529411764706</v>
      </c>
      <c r="G21" s="5" t="n">
        <f aca="false">1/(1+(1-G$10)/(G$10*$B$9*$C21))</f>
        <v>0.947368421052632</v>
      </c>
    </row>
  </sheetData>
  <mergeCells count="2">
    <mergeCell ref="D8:G8"/>
    <mergeCell ref="D9:G9"/>
  </mergeCells>
  <hyperlinks>
    <hyperlink ref="B1" r:id="rId1" display="www.powderprocess.net"/>
  </hyperlink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LibreOffice/6.0.4.2$Linux_X86_64 LibreOffice_project/9b0d9b32d5dcda91d2f1a96dc04c645c450872bf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2018-07-16T14:25:53Z</dcterms:created>
  <dc:creator/>
  <dc:description/>
  <dc:language>en-US</dc:language>
  <cp:lastModifiedBy/>
  <dcterms:modified xsi:type="dcterms:W3CDTF">2018-07-19T14:06:14Z</dcterms:modified>
  <cp:revision>10</cp:revision>
  <dc:subject/>
  <dc:title/>
</cp:coreProperties>
</file>