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worksheets/_rels/sheet3.xml.rels" ContentType="application/vnd.openxmlformats-package.relationships+xml"/>
  <Override PartName="/xl/worksheets/_rels/sheet4.xml.rels" ContentType="application/vnd.openxmlformats-package.relationships+xml"/>
  <Override PartName="/xl/theme/theme1.xml" ContentType="application/vnd.openxmlformats-officedocument.theme+xml"/>
  <Override PartName="/xl/sharedStrings.xml" ContentType="application/vnd.openxmlformats-officedocument.spreadsheetml.sharedStrings+xml"/>
  <Override PartName="/xl/media/image1.jpeg" ContentType="image/jpeg"/>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_rels/drawing1.xml.rels" ContentType="application/vnd.openxmlformats-package.relationships+xml"/>
  <Override PartName="/xl/drawings/_rels/drawing2.xml.rels" ContentType="application/vnd.openxmlformats-package.relationships+xml"/>
  <Override PartName="/xl/drawings/_rels/drawing3.xml.rels" ContentType="application/vnd.openxmlformats-package.relationships+xml"/>
  <Override PartName="/xl/drawings/_rels/drawing4.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Air Flow from Cooling Load" sheetId="1" state="visible" r:id="rId3"/>
    <sheet name="Duct Sizing" sheetId="2" state="visible" r:id="rId4"/>
    <sheet name="Heat Load Calculator" sheetId="3" state="visible" r:id="rId5"/>
    <sheet name="Air Flow from Temp Rise" sheetId="4" state="visible" r:id="rId6"/>
  </sheet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<sst xmlns="http://schemas.openxmlformats.org/spreadsheetml/2006/main" count="89" uniqueCount="55">
  <si>
    <t xml:space="preserve">FOR EDUCATIONAL PURPOSE ONLY – DO NOT USE THIS METHOD FOR DETAIL DESIGN – ALWAYS CONSULT A REPUTABLE SUPPLIER FOR DETAIL DESIGN</t>
  </si>
  <si>
    <t xml:space="preserve">HVAC Calculator: Air Flow from Cooling Load</t>
  </si>
  <si>
    <t xml:space="preserve">To modify</t>
  </si>
  <si>
    <t xml:space="preserve">Calculated</t>
  </si>
  <si>
    <t xml:space="preserve">Description:</t>
  </si>
  <si>
    <t xml:space="preserve">Determine required air flow based on cooling capacity</t>
  </si>
  <si>
    <t xml:space="preserve">Rule of thumb:</t>
  </si>
  <si>
    <t xml:space="preserve">350 to 400 CFM per ton</t>
  </si>
  <si>
    <t xml:space="preserve">INPUT VALUES:</t>
  </si>
  <si>
    <t xml:space="preserve">Cooling Load (Tons):</t>
  </si>
  <si>
    <t xml:space="preserve">Air Flow per Ton (CFM/ton):</t>
  </si>
  <si>
    <t xml:space="preserve">CALCULATIONS:</t>
  </si>
  <si>
    <t xml:space="preserve">Required Air Flow (CFM):</t>
  </si>
  <si>
    <t xml:space="preserve">FORMULA USED:</t>
  </si>
  <si>
    <t xml:space="preserve">Air Flow (CFM) = Cooling Load (Tons) × CFM per Ton</t>
  </si>
  <si>
    <t xml:space="preserve">If you spot a mistake or wish to suggest an improvement, please contact : contact@myengineeringtools.com</t>
  </si>
  <si>
    <t xml:space="preserve">Copyright www.MyEngineeringTools.com</t>
  </si>
  <si>
    <t xml:space="preserve">The content of MyEngineeringTools.com is copyrighted but no warranty nor liability is ensured. The content of this site is to be seen as a help and important information and calculation must always be double checked by the user through the quality procedure of his organization or by checking another source. The user must always respect all applicable regulation. The use of the information is at the user and its organization own risk and own cost.</t>
  </si>
  <si>
    <t xml:space="preserve">HVAC Calculator: Duct Sizing</t>
  </si>
  <si>
    <t xml:space="preserve">Calculate duct area and dimensions based on air flow and velocity</t>
  </si>
  <si>
    <t xml:space="preserve">Recommendation:</t>
  </si>
  <si>
    <t xml:space="preserve">Target velocities below 4 m/s (800 FPM) in branch ducts</t>
  </si>
  <si>
    <t xml:space="preserve">Air Flow Rate (CFM):</t>
  </si>
  <si>
    <t xml:space="preserve">Target Velocity (m/s):</t>
  </si>
  <si>
    <t xml:space="preserve">Rectangular Duct Height (mm):</t>
  </si>
  <si>
    <t xml:space="preserve">Flow Rate (m³/s):</t>
  </si>
  <si>
    <t xml:space="preserve">CFM to m³/s conversion</t>
  </si>
  <si>
    <t xml:space="preserve">Required Area (m²):</t>
  </si>
  <si>
    <t xml:space="preserve">Circular Duct Diameter (mm):</t>
  </si>
  <si>
    <t xml:space="preserve">Rectangular Duct Width (mm):</t>
  </si>
  <si>
    <t xml:space="preserve">Area (m²) = Flow Rate (m³/s) ÷ Velocity (m/s)</t>
  </si>
  <si>
    <t xml:space="preserve">HVAC Calculator: Heat Load (Imperial)</t>
  </si>
  <si>
    <t xml:space="preserve">Calculate sensible, latent, and total heat load</t>
  </si>
  <si>
    <t xml:space="preserve">Uses simplified Imperial unit formulas</t>
  </si>
  <si>
    <t xml:space="preserve">Temperature Difference (°F):</t>
  </si>
  <si>
    <t xml:space="preserve">Humidity Ratio Difference (grains/lb):</t>
  </si>
  <si>
    <t xml:space="preserve">Sensible Heat (Btu/hr):</t>
  </si>
  <si>
    <t xml:space="preserve">Latent Heat (Btu/hr):</t>
  </si>
  <si>
    <t xml:space="preserve">Total Heat (Btu/hr):</t>
  </si>
  <si>
    <t xml:space="preserve">FORMULAS USED:</t>
  </si>
  <si>
    <t xml:space="preserve">hs (Btu/hr) ≈ 1.08 × CFM × ΔT (°F)</t>
  </si>
  <si>
    <t xml:space="preserve">hl (Btu/hr) ≈ 0.68 × CFM × Δw (grains/lb)</t>
  </si>
  <si>
    <t xml:space="preserve">ht = hs + hl</t>
  </si>
  <si>
    <t xml:space="preserve">HVAC Calculator: Air Flow from Temperature Rise</t>
  </si>
  <si>
    <t xml:space="preserve">Estimate air flow through furnace using temperature rise method</t>
  </si>
  <si>
    <t xml:space="preserve">GAS/OIL FURNACE CALCULATION:</t>
  </si>
  <si>
    <t xml:space="preserve">BTU Output (BTU/hr):</t>
  </si>
  <si>
    <t xml:space="preserve">Temperature Rise (°F):</t>
  </si>
  <si>
    <t xml:space="preserve">Estimated Air Flow (CFM):</t>
  </si>
  <si>
    <t xml:space="preserve">ELECTRIC HEAT CALCULATION:</t>
  </si>
  <si>
    <t xml:space="preserve">Voltage (V):</t>
  </si>
  <si>
    <t xml:space="preserve">Amperage (A):</t>
  </si>
  <si>
    <t xml:space="preserve">BTU Equivalent:</t>
  </si>
  <si>
    <t xml:space="preserve">Gas/Oil: CFM = BTU Output ÷ (1.08 × ΔT)</t>
  </si>
  <si>
    <t xml:space="preserve">Electric: CFM = (Voltage × Amperage × 3.414) ÷ (1.08 × ΔT)</t>
  </si>
</sst>
</file>

<file path=xl/styles.xml><?xml version="1.0" encoding="utf-8"?>
<styleSheet xmlns="http://schemas.openxmlformats.org/spreadsheetml/2006/main">
  <numFmts count="1">
    <numFmt numFmtId="164" formatCode="General"/>
  </numFmts>
  <fonts count="11">
    <font>
      <sz val="12"/>
      <color theme="1"/>
      <name val="Calibri"/>
      <family val="2"/>
      <charset val="1"/>
    </font>
    <font>
      <sz val="10"/>
      <name val="Arial"/>
      <family val="0"/>
    </font>
    <font>
      <sz val="10"/>
      <name val="Arial"/>
      <family val="0"/>
    </font>
    <font>
      <sz val="10"/>
      <name val="Arial"/>
      <family val="0"/>
    </font>
    <font>
      <sz val="10"/>
      <name val="Arial"/>
      <family val="2"/>
      <charset val="1"/>
    </font>
    <font>
      <b val="true"/>
      <sz val="16"/>
      <color theme="1"/>
      <name val="Calibri"/>
      <family val="2"/>
    </font>
    <font>
      <b val="true"/>
      <sz val="11"/>
      <color rgb="FF1F497D"/>
      <name val="Calibri"/>
      <family val="2"/>
      <charset val="1"/>
    </font>
    <font>
      <b val="true"/>
      <sz val="11"/>
      <color rgb="FFFF0000"/>
      <name val="Calibri"/>
      <family val="2"/>
      <charset val="1"/>
    </font>
    <font>
      <sz val="10"/>
      <color rgb="FF0000FF"/>
      <name val="Arial"/>
      <family val="2"/>
      <charset val="1"/>
    </font>
    <font>
      <sz val="10"/>
      <color rgb="FF0000FF"/>
      <name val="Times New Roman"/>
      <family val="1"/>
      <charset val="1"/>
    </font>
    <font>
      <i val="true"/>
      <sz val="10"/>
      <name val="Times New Roman"/>
      <family val="1"/>
      <charset val="1"/>
    </font>
  </fonts>
  <fills count="5">
    <fill>
      <patternFill patternType="none"/>
    </fill>
    <fill>
      <patternFill patternType="gray125"/>
    </fill>
    <fill>
      <patternFill patternType="solid">
        <fgColor rgb="FFF10D0C"/>
        <bgColor rgb="FFFF0000"/>
      </patternFill>
    </fill>
    <fill>
      <patternFill patternType="solid">
        <fgColor rgb="FFEBF1DE"/>
        <bgColor rgb="FFFFFFFF"/>
      </patternFill>
    </fill>
    <fill>
      <patternFill patternType="solid">
        <fgColor rgb="FFFCD5B5"/>
        <bgColor rgb="FFEBF1DE"/>
      </patternFill>
    </fill>
  </fills>
  <borders count="2">
    <border diagonalUp="false" diagonalDown="false">
      <left/>
      <right/>
      <top/>
      <bottom/>
      <diagonal/>
    </border>
    <border diagonalUp="false" diagonalDown="false">
      <left style="hair"/>
      <right style="hair"/>
      <top style="hair"/>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true" applyProtection="true">
      <alignment horizontal="general" vertical="bottom" textRotation="0" wrapText="false" indent="0" shrinkToFit="false"/>
      <protection locked="true" hidden="false"/>
    </xf>
    <xf numFmtId="164" fontId="0" fillId="2" borderId="0" xfId="0" applyFont="fals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0" fillId="0" borderId="1" xfId="0" applyFont="false" applyBorder="true" applyAlignment="true" applyProtection="true">
      <alignment horizontal="center" vertical="center" textRotation="0" wrapText="false" indent="0" shrinkToFit="false"/>
      <protection locked="true" hidden="false"/>
    </xf>
    <xf numFmtId="164" fontId="5" fillId="0" borderId="1" xfId="0" applyFont="true" applyBorder="true" applyAlignment="true" applyProtection="true">
      <alignment horizontal="center" vertical="center" textRotation="0" wrapText="true" indent="0" shrinkToFit="false"/>
      <protection locked="true" hidden="false"/>
    </xf>
    <xf numFmtId="164" fontId="6" fillId="3" borderId="0" xfId="0" applyFont="true" applyBorder="false" applyAlignment="true" applyProtection="true">
      <alignment horizontal="general" vertical="bottom" textRotation="0" wrapText="false" indent="0" shrinkToFit="false"/>
      <protection locked="true" hidden="false"/>
    </xf>
    <xf numFmtId="164" fontId="7" fillId="4" borderId="0" xfId="0" applyFont="true" applyBorder="false" applyAlignment="true" applyProtection="true">
      <alignment horizontal="general" vertical="bottom" textRotation="0" wrapText="false" indent="0" shrinkToFit="false"/>
      <protection locked="true" hidden="false"/>
    </xf>
    <xf numFmtId="164" fontId="6" fillId="3" borderId="0" xfId="0" applyFont="true" applyBorder="false" applyAlignment="true" applyProtection="true">
      <alignment horizontal="general" vertical="bottom" textRotation="0" wrapText="false" indent="0" shrinkToFit="false"/>
      <protection locked="false" hidden="false"/>
    </xf>
    <xf numFmtId="164" fontId="8" fillId="0" borderId="0" xfId="0" applyFont="true" applyBorder="false" applyAlignment="true" applyProtection="true">
      <alignment horizontal="general" vertical="bottom" textRotation="0" wrapText="false" indent="0" shrinkToFit="false"/>
      <protection locked="true" hidden="false"/>
    </xf>
    <xf numFmtId="164" fontId="9" fillId="0" borderId="0" xfId="0" applyFont="true" applyBorder="false" applyAlignment="true" applyProtection="true">
      <alignment horizontal="general" vertical="bottom" textRotation="0" wrapText="false" indent="0" shrinkToFit="false"/>
      <protection locked="true" hidden="false"/>
    </xf>
    <xf numFmtId="164" fontId="10" fillId="0" borderId="0" xfId="0" applyFont="true" applyBorder="true" applyAlignment="true" applyProtection="true">
      <alignment horizontal="center" vertical="center" textRotation="0" wrapText="tru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EBF1DE"/>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CD5B5"/>
      <rgbColor rgb="FF3366FF"/>
      <rgbColor rgb="FF33CCCC"/>
      <rgbColor rgb="FF99CC00"/>
      <rgbColor rgb="FFFFCC00"/>
      <rgbColor rgb="FFFF9900"/>
      <rgbColor rgb="FFFF6600"/>
      <rgbColor rgb="FF666699"/>
      <rgbColor rgb="FF969696"/>
      <rgbColor rgb="FF003366"/>
      <rgbColor rgb="FF339966"/>
      <rgbColor rgb="FF003300"/>
      <rgbColor rgb="FF333300"/>
      <rgbColor rgb="FFF10D0C"/>
      <rgbColor rgb="FF993366"/>
      <rgbColor rgb="FF1F497D"/>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jpeg"/>
</Relationships>
</file>

<file path=xl/drawings/_rels/drawing2.xml.rels><?xml version="1.0" encoding="UTF-8"?>
<Relationships xmlns="http://schemas.openxmlformats.org/package/2006/relationships"><Relationship Id="rId1" Type="http://schemas.openxmlformats.org/officeDocument/2006/relationships/image" Target="../media/image1.jpeg"/>
</Relationships>
</file>

<file path=xl/drawings/_rels/drawing3.xml.rels><?xml version="1.0" encoding="UTF-8"?>
<Relationships xmlns="http://schemas.openxmlformats.org/package/2006/relationships"><Relationship Id="rId1" Type="http://schemas.openxmlformats.org/officeDocument/2006/relationships/image" Target="../media/image1.jpeg"/>
</Relationships>
</file>

<file path=xl/drawings/_rels/drawing4.xml.rels><?xml version="1.0" encoding="UTF-8"?>
<Relationships xmlns="http://schemas.openxmlformats.org/package/2006/relationships"><Relationship Id="rId1" Type="http://schemas.openxmlformats.org/officeDocument/2006/relationships/image" Target="../media/image1.jpe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1</xdr:col>
      <xdr:colOff>1440000</xdr:colOff>
      <xdr:row>3</xdr:row>
      <xdr:rowOff>84240</xdr:rowOff>
    </xdr:from>
    <xdr:to>
      <xdr:col>8</xdr:col>
      <xdr:colOff>248760</xdr:colOff>
      <xdr:row>6</xdr:row>
      <xdr:rowOff>104400</xdr:rowOff>
    </xdr:to>
    <xdr:pic>
      <xdr:nvPicPr>
        <xdr:cNvPr id="0" name="Image 2" descr=""/>
        <xdr:cNvPicPr/>
      </xdr:nvPicPr>
      <xdr:blipFill>
        <a:blip r:embed="rId1"/>
        <a:stretch/>
      </xdr:blipFill>
      <xdr:spPr>
        <a:xfrm>
          <a:off x="1783080" y="655920"/>
          <a:ext cx="6213960" cy="591480"/>
        </a:xfrm>
        <a:prstGeom prst="rect">
          <a:avLst/>
        </a:prstGeom>
        <a:noFill/>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absolute">
    <xdr:from>
      <xdr:col>1</xdr:col>
      <xdr:colOff>794880</xdr:colOff>
      <xdr:row>2</xdr:row>
      <xdr:rowOff>103680</xdr:rowOff>
    </xdr:from>
    <xdr:to>
      <xdr:col>8</xdr:col>
      <xdr:colOff>63720</xdr:colOff>
      <xdr:row>5</xdr:row>
      <xdr:rowOff>123480</xdr:rowOff>
    </xdr:to>
    <xdr:pic>
      <xdr:nvPicPr>
        <xdr:cNvPr id="1" name="Image 1" descr=""/>
        <xdr:cNvPicPr/>
      </xdr:nvPicPr>
      <xdr:blipFill>
        <a:blip r:embed="rId1"/>
        <a:stretch/>
      </xdr:blipFill>
      <xdr:spPr>
        <a:xfrm>
          <a:off x="1453320" y="484560"/>
          <a:ext cx="6213960" cy="591480"/>
        </a:xfrm>
        <a:prstGeom prst="rect">
          <a:avLst/>
        </a:prstGeom>
        <a:noFill/>
        <a:ln w="0">
          <a:noFill/>
        </a:ln>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absolute">
    <xdr:from>
      <xdr:col>1</xdr:col>
      <xdr:colOff>1049400</xdr:colOff>
      <xdr:row>2</xdr:row>
      <xdr:rowOff>93960</xdr:rowOff>
    </xdr:from>
    <xdr:to>
      <xdr:col>8</xdr:col>
      <xdr:colOff>184320</xdr:colOff>
      <xdr:row>5</xdr:row>
      <xdr:rowOff>113760</xdr:rowOff>
    </xdr:to>
    <xdr:pic>
      <xdr:nvPicPr>
        <xdr:cNvPr id="2" name="Image 3" descr=""/>
        <xdr:cNvPicPr/>
      </xdr:nvPicPr>
      <xdr:blipFill>
        <a:blip r:embed="rId1"/>
        <a:stretch/>
      </xdr:blipFill>
      <xdr:spPr>
        <a:xfrm>
          <a:off x="1707840" y="474840"/>
          <a:ext cx="6213960" cy="591480"/>
        </a:xfrm>
        <a:prstGeom prst="rect">
          <a:avLst/>
        </a:prstGeom>
        <a:noFill/>
        <a:ln w="0">
          <a:noFill/>
        </a:ln>
      </xdr:spPr>
    </xdr:pic>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absolute">
    <xdr:from>
      <xdr:col>1</xdr:col>
      <xdr:colOff>1233000</xdr:colOff>
      <xdr:row>2</xdr:row>
      <xdr:rowOff>74880</xdr:rowOff>
    </xdr:from>
    <xdr:to>
      <xdr:col>8</xdr:col>
      <xdr:colOff>54360</xdr:colOff>
      <xdr:row>5</xdr:row>
      <xdr:rowOff>94680</xdr:rowOff>
    </xdr:to>
    <xdr:pic>
      <xdr:nvPicPr>
        <xdr:cNvPr id="3" name="Image 4" descr=""/>
        <xdr:cNvPicPr/>
      </xdr:nvPicPr>
      <xdr:blipFill>
        <a:blip r:embed="rId1"/>
        <a:stretch/>
      </xdr:blipFill>
      <xdr:spPr>
        <a:xfrm>
          <a:off x="1891440" y="455760"/>
          <a:ext cx="6213960" cy="591480"/>
        </a:xfrm>
        <a:prstGeom prst="rect">
          <a:avLst/>
        </a:prstGeom>
        <a:noFill/>
        <a:ln w="0">
          <a:noFill/>
        </a:ln>
      </xdr:spPr>
    </xdr:pic>
    <xdr:clientData/>
  </xdr:twoCellAnchor>
</xdr:wsDr>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tint val="100000"/>
                <a:shade val="100000"/>
              </a:schemeClr>
            </a:gs>
            <a:gs pos="100000">
              <a:schemeClr val="phClr">
                <a:tint val="50000"/>
                <a:shade val="100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contact@myengineeringtools.com" TargetMode="External"/><Relationship Id="rId2" Type="http://schemas.openxmlformats.org/officeDocument/2006/relationships/hyperlink" Target="http://www.MyEngineeringTools.com/" TargetMode="External"/><Relationship Id="rId3"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hyperlink" Target="mailto:contact@myengineeringtools.com" TargetMode="External"/><Relationship Id="rId2" Type="http://schemas.openxmlformats.org/officeDocument/2006/relationships/hyperlink" Target="http://www.MyEngineeringTools.com/" TargetMode="External"/><Relationship Id="rId3" Type="http://schemas.openxmlformats.org/officeDocument/2006/relationships/drawing" Target="../drawings/drawing2.xml"/>
</Relationships>
</file>

<file path=xl/worksheets/_rels/sheet3.xml.rels><?xml version="1.0" encoding="UTF-8"?>
<Relationships xmlns="http://schemas.openxmlformats.org/package/2006/relationships"><Relationship Id="rId1" Type="http://schemas.openxmlformats.org/officeDocument/2006/relationships/hyperlink" Target="mailto:contact@myengineeringtools.com" TargetMode="External"/><Relationship Id="rId2" Type="http://schemas.openxmlformats.org/officeDocument/2006/relationships/hyperlink" Target="http://www.MyEngineeringTools.com/" TargetMode="External"/><Relationship Id="rId3" Type="http://schemas.openxmlformats.org/officeDocument/2006/relationships/drawing" Target="../drawings/drawing3.xml"/>
</Relationships>
</file>

<file path=xl/worksheets/_rels/sheet4.xml.rels><?xml version="1.0" encoding="UTF-8"?>
<Relationships xmlns="http://schemas.openxmlformats.org/package/2006/relationships"><Relationship Id="rId1" Type="http://schemas.openxmlformats.org/officeDocument/2006/relationships/hyperlink" Target="mailto:contact@myengineeringtools.com" TargetMode="External"/><Relationship Id="rId2" Type="http://schemas.openxmlformats.org/officeDocument/2006/relationships/hyperlink" Target="http://www.MyEngineeringTools.com/" TargetMode="External"/><Relationship Id="rId3"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M3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C21" activeCellId="0" sqref="C21"/>
    </sheetView>
  </sheetViews>
  <sheetFormatPr defaultColWidth="8.50390625" defaultRowHeight="15" customHeight="true" zeroHeight="false" outlineLevelRow="0" outlineLevelCol="0"/>
  <cols>
    <col collapsed="false" customWidth="true" hidden="false" outlineLevel="0" max="1" min="1" style="0" width="4.43"/>
    <col collapsed="false" customWidth="true" hidden="false" outlineLevel="0" max="2" min="2" style="0" width="44.59"/>
  </cols>
  <sheetData>
    <row r="2" customFormat="false" ht="15" hidden="false" customHeight="false" outlineLevel="0" collapsed="false">
      <c r="A2" s="1" t="s">
        <v>0</v>
      </c>
      <c r="B2" s="2"/>
      <c r="C2" s="2"/>
      <c r="D2" s="2"/>
      <c r="E2" s="2"/>
      <c r="F2" s="2"/>
      <c r="G2" s="2"/>
      <c r="H2" s="2"/>
      <c r="I2" s="2"/>
      <c r="J2" s="2"/>
      <c r="K2" s="2"/>
      <c r="L2" s="2"/>
      <c r="M2" s="2"/>
    </row>
    <row r="3" customFormat="false" ht="15" hidden="false" customHeight="false" outlineLevel="0" collapsed="false">
      <c r="B3" s="3"/>
      <c r="C3" s="3"/>
      <c r="D3" s="3"/>
      <c r="E3" s="3"/>
      <c r="F3" s="3"/>
      <c r="G3" s="3"/>
      <c r="I3" s="3"/>
      <c r="J3" s="3"/>
      <c r="K3" s="3"/>
      <c r="M3" s="3"/>
    </row>
    <row r="4" customFormat="false" ht="15" hidden="false" customHeight="false" outlineLevel="0" collapsed="false">
      <c r="B4" s="4"/>
      <c r="C4" s="4"/>
      <c r="D4" s="4"/>
      <c r="E4" s="4"/>
      <c r="F4" s="4"/>
      <c r="G4" s="4"/>
      <c r="H4" s="4"/>
      <c r="I4" s="4"/>
      <c r="J4" s="4"/>
      <c r="K4" s="3"/>
      <c r="M4" s="3"/>
    </row>
    <row r="5" customFormat="false" ht="15" hidden="false" customHeight="false" outlineLevel="0" collapsed="false">
      <c r="B5" s="4"/>
      <c r="C5" s="4"/>
      <c r="D5" s="4"/>
      <c r="E5" s="4"/>
      <c r="F5" s="4"/>
      <c r="G5" s="4"/>
      <c r="H5" s="4"/>
      <c r="I5" s="4"/>
      <c r="J5" s="4"/>
      <c r="K5" s="3"/>
      <c r="M5" s="3"/>
    </row>
    <row r="6" customFormat="false" ht="15" hidden="false" customHeight="false" outlineLevel="0" collapsed="false">
      <c r="B6" s="4"/>
      <c r="C6" s="4"/>
      <c r="D6" s="4"/>
      <c r="E6" s="4"/>
      <c r="F6" s="4"/>
      <c r="G6" s="4"/>
      <c r="H6" s="4"/>
      <c r="I6" s="4"/>
      <c r="J6" s="4"/>
      <c r="K6" s="3"/>
      <c r="M6" s="3"/>
    </row>
    <row r="7" customFormat="false" ht="12.8" hidden="false" customHeight="true" outlineLevel="0" collapsed="false">
      <c r="B7" s="4"/>
      <c r="C7" s="4"/>
      <c r="D7" s="4"/>
      <c r="E7" s="4"/>
      <c r="F7" s="4"/>
      <c r="G7" s="4"/>
      <c r="H7" s="4"/>
      <c r="I7" s="4"/>
      <c r="J7" s="4"/>
      <c r="K7" s="3"/>
      <c r="M7" s="3"/>
    </row>
    <row r="8" customFormat="false" ht="15" hidden="false" customHeight="true" outlineLevel="0" collapsed="false">
      <c r="B8" s="5" t="s">
        <v>1</v>
      </c>
      <c r="C8" s="5"/>
      <c r="D8" s="5"/>
      <c r="E8" s="5"/>
      <c r="F8" s="5"/>
      <c r="G8" s="5"/>
      <c r="H8" s="5"/>
      <c r="I8" s="5"/>
      <c r="J8" s="5"/>
      <c r="K8" s="3"/>
      <c r="M8" s="3"/>
    </row>
    <row r="9" customFormat="false" ht="15" hidden="false" customHeight="false" outlineLevel="0" collapsed="false">
      <c r="B9" s="5"/>
      <c r="C9" s="5"/>
      <c r="D9" s="5"/>
      <c r="E9" s="5"/>
      <c r="F9" s="5"/>
      <c r="G9" s="5"/>
      <c r="H9" s="5"/>
      <c r="I9" s="5"/>
      <c r="J9" s="5"/>
      <c r="K9" s="3"/>
      <c r="M9" s="3"/>
    </row>
    <row r="10" customFormat="false" ht="15" hidden="false" customHeight="false" outlineLevel="0" collapsed="false">
      <c r="B10" s="5"/>
      <c r="C10" s="5"/>
      <c r="D10" s="5"/>
      <c r="E10" s="5"/>
      <c r="F10" s="5"/>
      <c r="G10" s="5"/>
      <c r="H10" s="5"/>
      <c r="I10" s="5"/>
      <c r="J10" s="5"/>
      <c r="K10" s="3"/>
      <c r="M10" s="3"/>
    </row>
    <row r="11" customFormat="false" ht="15" hidden="false" customHeight="false" outlineLevel="0" collapsed="false">
      <c r="B11" s="5"/>
      <c r="C11" s="5"/>
      <c r="D11" s="5"/>
      <c r="E11" s="5"/>
      <c r="F11" s="5"/>
      <c r="G11" s="5"/>
      <c r="H11" s="5"/>
      <c r="I11" s="5"/>
      <c r="J11" s="5"/>
      <c r="K11" s="3"/>
      <c r="M11" s="3"/>
    </row>
    <row r="12" customFormat="false" ht="15" hidden="false" customHeight="false" outlineLevel="0" collapsed="false">
      <c r="B12" s="3"/>
      <c r="C12" s="3"/>
      <c r="D12" s="3"/>
      <c r="E12" s="3"/>
      <c r="F12" s="3"/>
      <c r="G12" s="3"/>
      <c r="I12" s="3"/>
      <c r="J12" s="3"/>
      <c r="K12" s="3"/>
      <c r="M12" s="3"/>
    </row>
    <row r="13" customFormat="false" ht="15" hidden="false" customHeight="false" outlineLevel="0" collapsed="false">
      <c r="B13" s="3"/>
      <c r="C13" s="3"/>
      <c r="D13" s="3"/>
      <c r="E13" s="3"/>
      <c r="F13" s="3"/>
      <c r="G13" s="3"/>
      <c r="I13" s="3"/>
      <c r="J13" s="3"/>
      <c r="K13" s="3"/>
      <c r="M13" s="3"/>
    </row>
    <row r="14" customFormat="false" ht="15" hidden="false" customHeight="false" outlineLevel="0" collapsed="false">
      <c r="B14" s="6" t="s">
        <v>2</v>
      </c>
      <c r="C14" s="7" t="s">
        <v>3</v>
      </c>
      <c r="D14" s="3"/>
      <c r="E14" s="3"/>
      <c r="F14" s="3"/>
      <c r="G14" s="3"/>
      <c r="I14" s="3"/>
      <c r="J14" s="3"/>
      <c r="K14" s="3"/>
      <c r="M14" s="3"/>
    </row>
    <row r="17" customFormat="false" ht="15" hidden="false" customHeight="false" outlineLevel="0" collapsed="false">
      <c r="B17" s="0" t="s">
        <v>4</v>
      </c>
      <c r="C17" s="0" t="s">
        <v>5</v>
      </c>
    </row>
    <row r="18" customFormat="false" ht="15" hidden="false" customHeight="false" outlineLevel="0" collapsed="false">
      <c r="B18" s="0" t="s">
        <v>6</v>
      </c>
      <c r="C18" s="0" t="s">
        <v>7</v>
      </c>
    </row>
    <row r="20" customFormat="false" ht="15" hidden="false" customHeight="false" outlineLevel="0" collapsed="false">
      <c r="B20" s="0" t="s">
        <v>8</v>
      </c>
    </row>
    <row r="21" customFormat="false" ht="15" hidden="false" customHeight="false" outlineLevel="0" collapsed="false">
      <c r="B21" s="0" t="s">
        <v>9</v>
      </c>
      <c r="C21" s="8" t="n">
        <v>2</v>
      </c>
    </row>
    <row r="22" customFormat="false" ht="15" hidden="false" customHeight="false" outlineLevel="0" collapsed="false">
      <c r="B22" s="0" t="s">
        <v>10</v>
      </c>
      <c r="C22" s="8" t="n">
        <v>400</v>
      </c>
    </row>
    <row r="24" customFormat="false" ht="15" hidden="false" customHeight="false" outlineLevel="0" collapsed="false">
      <c r="B24" s="0" t="s">
        <v>11</v>
      </c>
    </row>
    <row r="25" customFormat="false" ht="15" hidden="false" customHeight="false" outlineLevel="0" collapsed="false">
      <c r="B25" s="0" t="s">
        <v>12</v>
      </c>
      <c r="C25" s="7" t="n">
        <f aca="false">C21*C22</f>
        <v>800</v>
      </c>
    </row>
    <row r="27" customFormat="false" ht="15" hidden="false" customHeight="false" outlineLevel="0" collapsed="false">
      <c r="B27" s="0" t="s">
        <v>13</v>
      </c>
    </row>
    <row r="28" customFormat="false" ht="15" hidden="false" customHeight="false" outlineLevel="0" collapsed="false">
      <c r="B28" s="0" t="s">
        <v>14</v>
      </c>
    </row>
    <row r="30" customFormat="false" ht="15" hidden="false" customHeight="false" outlineLevel="0" collapsed="false">
      <c r="B30" s="9" t="s">
        <v>15</v>
      </c>
      <c r="C30" s="9"/>
      <c r="D30" s="9"/>
      <c r="E30" s="9"/>
      <c r="F30" s="9"/>
      <c r="G30" s="9"/>
      <c r="H30" s="9"/>
      <c r="I30" s="9"/>
      <c r="J30" s="9"/>
      <c r="K30" s="3"/>
      <c r="M30" s="3"/>
    </row>
    <row r="31" customFormat="false" ht="15" hidden="false" customHeight="false" outlineLevel="0" collapsed="false">
      <c r="B31" s="9"/>
      <c r="C31" s="9"/>
      <c r="D31" s="9"/>
      <c r="E31" s="9"/>
      <c r="F31" s="9"/>
      <c r="G31" s="9"/>
      <c r="H31" s="9"/>
      <c r="I31" s="9"/>
      <c r="J31" s="9"/>
      <c r="K31" s="3"/>
      <c r="M31" s="3"/>
    </row>
    <row r="32" customFormat="false" ht="15" hidden="false" customHeight="false" outlineLevel="0" collapsed="false">
      <c r="B32" s="10" t="s">
        <v>16</v>
      </c>
      <c r="C32" s="9"/>
      <c r="D32" s="9"/>
      <c r="E32" s="9"/>
      <c r="F32" s="9"/>
      <c r="G32" s="9"/>
      <c r="H32" s="9"/>
      <c r="I32" s="9"/>
      <c r="J32" s="9"/>
      <c r="K32" s="3"/>
      <c r="M32" s="3"/>
    </row>
    <row r="33" customFormat="false" ht="45.7" hidden="false" customHeight="true" outlineLevel="0" collapsed="false">
      <c r="B33" s="9"/>
      <c r="C33" s="9"/>
      <c r="D33" s="9"/>
      <c r="E33" s="9"/>
      <c r="F33" s="9"/>
      <c r="G33" s="9"/>
      <c r="H33" s="9"/>
      <c r="I33" s="9"/>
      <c r="J33" s="9"/>
      <c r="K33" s="3"/>
      <c r="M33" s="3"/>
    </row>
    <row r="34" customFormat="false" ht="35.05" hidden="false" customHeight="true" outlineLevel="0" collapsed="false">
      <c r="B34" s="11" t="s">
        <v>17</v>
      </c>
      <c r="C34" s="11"/>
      <c r="D34" s="11"/>
      <c r="E34" s="11"/>
      <c r="F34" s="11"/>
      <c r="G34" s="11"/>
      <c r="H34" s="11"/>
      <c r="I34" s="11"/>
      <c r="J34" s="11"/>
      <c r="K34" s="3"/>
      <c r="M34" s="3"/>
    </row>
    <row r="35" customFormat="false" ht="15" hidden="false" customHeight="false" outlineLevel="0" collapsed="false">
      <c r="B35" s="3"/>
      <c r="C35" s="3"/>
      <c r="D35" s="3"/>
      <c r="E35" s="3"/>
      <c r="F35" s="3"/>
      <c r="G35" s="3"/>
      <c r="I35" s="3"/>
      <c r="J35" s="3"/>
      <c r="K35" s="3"/>
      <c r="M35" s="3"/>
    </row>
    <row r="36" customFormat="false" ht="15" hidden="false" customHeight="false" outlineLevel="0" collapsed="false">
      <c r="A36" s="1" t="s">
        <v>0</v>
      </c>
      <c r="B36" s="2"/>
      <c r="C36" s="2"/>
      <c r="D36" s="2"/>
      <c r="E36" s="2"/>
      <c r="F36" s="2"/>
      <c r="G36" s="2"/>
      <c r="H36" s="2"/>
      <c r="I36" s="2"/>
      <c r="J36" s="2"/>
      <c r="K36" s="2"/>
      <c r="L36" s="2"/>
      <c r="M36" s="2"/>
    </row>
  </sheetData>
  <sheetProtection sheet="true" password="c80a" objects="true" scenarios="true"/>
  <mergeCells count="3">
    <mergeCell ref="B4:J7"/>
    <mergeCell ref="B8:J11"/>
    <mergeCell ref="B34:J34"/>
  </mergeCells>
  <hyperlinks>
    <hyperlink ref="B30" r:id="rId1" display="If you spot a mistake or wish to suggest an improvement, please contact : contact@myengineeringtools.com"/>
    <hyperlink ref="B32" r:id="rId2" display="Copyright www.MyEngineeringTools.com"/>
  </hyperlinks>
  <printOptions headings="false" gridLines="false" gridLinesSet="true" horizontalCentered="false" verticalCentered="false"/>
  <pageMargins left="0.747916666666667" right="0.747916666666667" top="0.984027777777778"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M39"/>
  <sheetViews>
    <sheetView showFormulas="false" showGridLines="true" showRowColHeaders="true" showZeros="true" rightToLeft="false" tabSelected="false" showOutlineSymbols="true" defaultGridColor="true" view="normal" topLeftCell="A10" colorId="64" zoomScale="100" zoomScaleNormal="100" zoomScalePageLayoutView="100" workbookViewId="0">
      <selection pane="topLeft" activeCell="I29" activeCellId="0" sqref="I29"/>
    </sheetView>
  </sheetViews>
  <sheetFormatPr defaultColWidth="8.50390625" defaultRowHeight="15" customHeight="true" zeroHeight="false" outlineLevelRow="0" outlineLevelCol="0"/>
  <cols>
    <col collapsed="false" customWidth="false" hidden="false" outlineLevel="0" max="1" min="1" style="12" width="8.5"/>
    <col collapsed="false" customWidth="true" hidden="false" outlineLevel="0" max="2" min="2" style="12" width="38.65"/>
    <col collapsed="false" customWidth="false" hidden="false" outlineLevel="0" max="16384" min="3" style="12" width="8.5"/>
  </cols>
  <sheetData>
    <row r="1" customFormat="false" ht="15" hidden="false" customHeight="false" outlineLevel="0" collapsed="false">
      <c r="A1" s="1" t="s">
        <v>0</v>
      </c>
      <c r="B1" s="2"/>
      <c r="C1" s="2"/>
      <c r="D1" s="2"/>
      <c r="E1" s="2"/>
      <c r="F1" s="2"/>
      <c r="G1" s="2"/>
      <c r="H1" s="2"/>
      <c r="I1" s="2"/>
      <c r="J1" s="2"/>
      <c r="K1" s="2"/>
      <c r="L1" s="2"/>
      <c r="M1" s="2"/>
    </row>
    <row r="2" customFormat="false" ht="15" hidden="false" customHeight="false" outlineLevel="0" collapsed="false">
      <c r="B2" s="3"/>
      <c r="C2" s="3"/>
      <c r="D2" s="3"/>
      <c r="E2" s="3"/>
      <c r="F2" s="3"/>
      <c r="G2" s="3"/>
      <c r="I2" s="3"/>
      <c r="J2" s="3"/>
      <c r="K2" s="3"/>
      <c r="M2" s="3"/>
    </row>
    <row r="3" customFormat="false" ht="15" hidden="false" customHeight="false" outlineLevel="0" collapsed="false">
      <c r="B3" s="4"/>
      <c r="C3" s="4"/>
      <c r="D3" s="4"/>
      <c r="E3" s="4"/>
      <c r="F3" s="4"/>
      <c r="G3" s="4"/>
      <c r="H3" s="4"/>
      <c r="I3" s="4"/>
      <c r="J3" s="4"/>
      <c r="K3" s="3"/>
      <c r="M3" s="3"/>
    </row>
    <row r="4" customFormat="false" ht="15" hidden="false" customHeight="false" outlineLevel="0" collapsed="false">
      <c r="B4" s="4"/>
      <c r="C4" s="4"/>
      <c r="D4" s="4"/>
      <c r="E4" s="4"/>
      <c r="F4" s="4"/>
      <c r="G4" s="4"/>
      <c r="H4" s="4"/>
      <c r="I4" s="4"/>
      <c r="J4" s="4"/>
      <c r="K4" s="3"/>
      <c r="M4" s="3"/>
    </row>
    <row r="5" customFormat="false" ht="15" hidden="false" customHeight="false" outlineLevel="0" collapsed="false">
      <c r="B5" s="4"/>
      <c r="C5" s="4"/>
      <c r="D5" s="4"/>
      <c r="E5" s="4"/>
      <c r="F5" s="4"/>
      <c r="G5" s="4"/>
      <c r="H5" s="4"/>
      <c r="I5" s="4"/>
      <c r="J5" s="4"/>
      <c r="K5" s="3"/>
      <c r="M5" s="3"/>
    </row>
    <row r="6" customFormat="false" ht="15" hidden="false" customHeight="false" outlineLevel="0" collapsed="false">
      <c r="B6" s="4"/>
      <c r="C6" s="4"/>
      <c r="D6" s="4"/>
      <c r="E6" s="4"/>
      <c r="F6" s="4"/>
      <c r="G6" s="4"/>
      <c r="H6" s="4"/>
      <c r="I6" s="4"/>
      <c r="J6" s="4"/>
      <c r="K6" s="3"/>
      <c r="M6" s="3"/>
    </row>
    <row r="7" customFormat="false" ht="12.8" hidden="false" customHeight="true" outlineLevel="0" collapsed="false">
      <c r="B7" s="5" t="s">
        <v>18</v>
      </c>
      <c r="C7" s="5"/>
      <c r="D7" s="5"/>
      <c r="E7" s="5"/>
      <c r="F7" s="5"/>
      <c r="G7" s="5"/>
      <c r="H7" s="5"/>
      <c r="I7" s="5"/>
      <c r="J7" s="5"/>
      <c r="K7" s="3"/>
      <c r="M7" s="3"/>
    </row>
    <row r="8" customFormat="false" ht="15" hidden="false" customHeight="false" outlineLevel="0" collapsed="false">
      <c r="B8" s="5"/>
      <c r="C8" s="5"/>
      <c r="D8" s="5"/>
      <c r="E8" s="5"/>
      <c r="F8" s="5"/>
      <c r="G8" s="5"/>
      <c r="H8" s="5"/>
      <c r="I8" s="5"/>
      <c r="J8" s="5"/>
      <c r="K8" s="3"/>
      <c r="M8" s="3"/>
    </row>
    <row r="9" customFormat="false" ht="15" hidden="false" customHeight="false" outlineLevel="0" collapsed="false">
      <c r="B9" s="5"/>
      <c r="C9" s="5"/>
      <c r="D9" s="5"/>
      <c r="E9" s="5"/>
      <c r="F9" s="5"/>
      <c r="G9" s="5"/>
      <c r="H9" s="5"/>
      <c r="I9" s="5"/>
      <c r="J9" s="5"/>
      <c r="K9" s="3"/>
      <c r="M9" s="3"/>
    </row>
    <row r="10" customFormat="false" ht="15" hidden="false" customHeight="false" outlineLevel="0" collapsed="false">
      <c r="B10" s="5"/>
      <c r="C10" s="5"/>
      <c r="D10" s="5"/>
      <c r="E10" s="5"/>
      <c r="F10" s="5"/>
      <c r="G10" s="5"/>
      <c r="H10" s="5"/>
      <c r="I10" s="5"/>
      <c r="J10" s="5"/>
      <c r="K10" s="3"/>
      <c r="M10" s="3"/>
    </row>
    <row r="11" customFormat="false" ht="15" hidden="false" customHeight="false" outlineLevel="0" collapsed="false">
      <c r="B11" s="3"/>
      <c r="C11" s="3"/>
      <c r="D11" s="3"/>
      <c r="E11" s="3"/>
      <c r="F11" s="3"/>
      <c r="G11" s="3"/>
      <c r="I11" s="3"/>
      <c r="J11" s="3"/>
      <c r="K11" s="3"/>
      <c r="M11" s="3"/>
    </row>
    <row r="12" customFormat="false" ht="15" hidden="false" customHeight="false" outlineLevel="0" collapsed="false">
      <c r="B12" s="3"/>
      <c r="C12" s="3"/>
      <c r="D12" s="3"/>
      <c r="E12" s="3"/>
      <c r="F12" s="3"/>
      <c r="G12" s="3"/>
      <c r="I12" s="3"/>
      <c r="J12" s="3"/>
      <c r="K12" s="3"/>
      <c r="M12" s="3"/>
    </row>
    <row r="13" customFormat="false" ht="15" hidden="false" customHeight="false" outlineLevel="0" collapsed="false">
      <c r="B13" s="6" t="s">
        <v>2</v>
      </c>
      <c r="C13" s="7" t="s">
        <v>3</v>
      </c>
      <c r="D13" s="3"/>
      <c r="E13" s="3"/>
      <c r="F13" s="3"/>
      <c r="G13" s="3"/>
      <c r="I13" s="3"/>
      <c r="J13" s="3"/>
      <c r="K13" s="3"/>
      <c r="M13" s="3"/>
    </row>
    <row r="16" customFormat="false" ht="15" hidden="false" customHeight="false" outlineLevel="0" collapsed="false">
      <c r="B16" s="12" t="s">
        <v>4</v>
      </c>
      <c r="C16" s="12" t="s">
        <v>19</v>
      </c>
    </row>
    <row r="17" customFormat="false" ht="15" hidden="false" customHeight="false" outlineLevel="0" collapsed="false">
      <c r="B17" s="12" t="s">
        <v>20</v>
      </c>
      <c r="C17" s="12" t="s">
        <v>21</v>
      </c>
    </row>
    <row r="19" customFormat="false" ht="15" hidden="false" customHeight="false" outlineLevel="0" collapsed="false">
      <c r="B19" s="12" t="s">
        <v>8</v>
      </c>
    </row>
    <row r="20" customFormat="false" ht="15" hidden="false" customHeight="false" outlineLevel="0" collapsed="false">
      <c r="B20" s="12" t="s">
        <v>22</v>
      </c>
      <c r="C20" s="8" t="n">
        <v>800</v>
      </c>
    </row>
    <row r="21" customFormat="false" ht="15" hidden="false" customHeight="false" outlineLevel="0" collapsed="false">
      <c r="B21" s="12" t="s">
        <v>23</v>
      </c>
      <c r="C21" s="8" t="n">
        <v>4.5</v>
      </c>
    </row>
    <row r="22" customFormat="false" ht="15" hidden="false" customHeight="false" outlineLevel="0" collapsed="false">
      <c r="B22" s="12" t="s">
        <v>24</v>
      </c>
      <c r="C22" s="8" t="n">
        <v>300</v>
      </c>
    </row>
    <row r="24" customFormat="false" ht="15" hidden="false" customHeight="false" outlineLevel="0" collapsed="false">
      <c r="B24" s="12" t="s">
        <v>11</v>
      </c>
    </row>
    <row r="25" customFormat="false" ht="15" hidden="false" customHeight="false" outlineLevel="0" collapsed="false">
      <c r="B25" s="12" t="s">
        <v>25</v>
      </c>
      <c r="C25" s="7" t="n">
        <f aca="false">C20/2118.88</f>
        <v>0.377557955146115</v>
      </c>
      <c r="D25" s="12" t="s">
        <v>26</v>
      </c>
    </row>
    <row r="26" customFormat="false" ht="15" hidden="false" customHeight="false" outlineLevel="0" collapsed="false">
      <c r="B26" s="12" t="s">
        <v>27</v>
      </c>
      <c r="C26" s="7" t="n">
        <f aca="false">C25/C21</f>
        <v>0.0839017678102478</v>
      </c>
    </row>
    <row r="27" customFormat="false" ht="15" hidden="false" customHeight="false" outlineLevel="0" collapsed="false">
      <c r="B27" s="12" t="s">
        <v>28</v>
      </c>
      <c r="C27" s="7" t="n">
        <f aca="false">SQRT(4*C26/PI())*1000</f>
        <v>326.844073908638</v>
      </c>
    </row>
    <row r="28" customFormat="false" ht="15" hidden="false" customHeight="false" outlineLevel="0" collapsed="false">
      <c r="B28" s="12" t="s">
        <v>29</v>
      </c>
      <c r="C28" s="7" t="n">
        <f aca="false">C26/(C22/1000)*1000</f>
        <v>279.672559367493</v>
      </c>
    </row>
    <row r="30" customFormat="false" ht="15" hidden="false" customHeight="false" outlineLevel="0" collapsed="false">
      <c r="B30" s="12" t="s">
        <v>13</v>
      </c>
    </row>
    <row r="31" customFormat="false" ht="15" hidden="false" customHeight="false" outlineLevel="0" collapsed="false">
      <c r="B31" s="12" t="s">
        <v>30</v>
      </c>
    </row>
    <row r="33" customFormat="false" ht="15" hidden="false" customHeight="false" outlineLevel="0" collapsed="false">
      <c r="B33" s="9" t="s">
        <v>15</v>
      </c>
      <c r="C33" s="9"/>
      <c r="D33" s="9"/>
      <c r="E33" s="9"/>
      <c r="F33" s="9"/>
      <c r="G33" s="9"/>
      <c r="H33" s="9"/>
      <c r="I33" s="9"/>
      <c r="J33" s="9"/>
      <c r="K33" s="3"/>
      <c r="M33" s="3"/>
    </row>
    <row r="34" customFormat="false" ht="15" hidden="false" customHeight="false" outlineLevel="0" collapsed="false">
      <c r="B34" s="9"/>
      <c r="C34" s="9"/>
      <c r="D34" s="9"/>
      <c r="E34" s="9"/>
      <c r="F34" s="9"/>
      <c r="G34" s="9"/>
      <c r="H34" s="9"/>
      <c r="I34" s="9"/>
      <c r="J34" s="9"/>
      <c r="K34" s="3"/>
      <c r="M34" s="3"/>
    </row>
    <row r="35" customFormat="false" ht="15" hidden="false" customHeight="false" outlineLevel="0" collapsed="false">
      <c r="B35" s="10" t="s">
        <v>16</v>
      </c>
      <c r="C35" s="9"/>
      <c r="D35" s="9"/>
      <c r="E35" s="9"/>
      <c r="F35" s="9"/>
      <c r="G35" s="9"/>
      <c r="H35" s="9"/>
      <c r="I35" s="9"/>
      <c r="J35" s="9"/>
      <c r="K35" s="3"/>
      <c r="M35" s="3"/>
    </row>
    <row r="36" customFormat="false" ht="15" hidden="false" customHeight="false" outlineLevel="0" collapsed="false">
      <c r="B36" s="9"/>
      <c r="C36" s="9"/>
      <c r="D36" s="9"/>
      <c r="E36" s="9"/>
      <c r="F36" s="9"/>
      <c r="G36" s="9"/>
      <c r="H36" s="9"/>
      <c r="I36" s="9"/>
      <c r="J36" s="9"/>
      <c r="K36" s="3"/>
      <c r="M36" s="3"/>
    </row>
    <row r="37" customFormat="false" ht="45.7" hidden="false" customHeight="true" outlineLevel="0" collapsed="false">
      <c r="B37" s="11" t="s">
        <v>17</v>
      </c>
      <c r="C37" s="11"/>
      <c r="D37" s="11"/>
      <c r="E37" s="11"/>
      <c r="F37" s="11"/>
      <c r="G37" s="11"/>
      <c r="H37" s="11"/>
      <c r="I37" s="11"/>
      <c r="J37" s="11"/>
      <c r="K37" s="3"/>
      <c r="M37" s="3"/>
    </row>
    <row r="38" customFormat="false" ht="15" hidden="false" customHeight="false" outlineLevel="0" collapsed="false">
      <c r="B38" s="3"/>
      <c r="C38" s="3"/>
      <c r="D38" s="3"/>
      <c r="E38" s="3"/>
      <c r="F38" s="3"/>
      <c r="G38" s="3"/>
      <c r="I38" s="3"/>
      <c r="J38" s="3"/>
      <c r="K38" s="3"/>
      <c r="M38" s="3"/>
    </row>
    <row r="39" customFormat="false" ht="15" hidden="false" customHeight="false" outlineLevel="0" collapsed="false">
      <c r="A39" s="1" t="s">
        <v>0</v>
      </c>
      <c r="B39" s="2"/>
      <c r="C39" s="2"/>
      <c r="D39" s="2"/>
      <c r="E39" s="2"/>
      <c r="F39" s="2"/>
      <c r="G39" s="2"/>
      <c r="H39" s="2"/>
      <c r="I39" s="2"/>
      <c r="J39" s="2"/>
      <c r="K39" s="2"/>
      <c r="L39" s="2"/>
      <c r="M39" s="2"/>
    </row>
  </sheetData>
  <sheetProtection sheet="true" password="c80a" objects="true" scenarios="true"/>
  <mergeCells count="3">
    <mergeCell ref="B3:J6"/>
    <mergeCell ref="B7:J10"/>
    <mergeCell ref="B37:J37"/>
  </mergeCells>
  <hyperlinks>
    <hyperlink ref="B33" r:id="rId1" display="If you spot a mistake or wish to suggest an improvement, please contact : contact@myengineeringtools.com"/>
    <hyperlink ref="B35" r:id="rId2" display="Copyright www.MyEngineeringTools.com"/>
  </hyperlinks>
  <printOptions headings="false" gridLines="false" gridLinesSet="true" horizontalCentered="false" verticalCentered="false"/>
  <pageMargins left="0.747916666666667" right="0.747916666666667" top="0.984027777777778"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M39"/>
  <sheetViews>
    <sheetView showFormulas="false" showGridLines="true" showRowColHeaders="true" showZeros="true" rightToLeft="false" tabSelected="false" showOutlineSymbols="true" defaultGridColor="true" view="normal" topLeftCell="A8" colorId="64" zoomScale="100" zoomScaleNormal="100" zoomScalePageLayoutView="100" workbookViewId="0">
      <selection pane="topLeft" activeCell="I28" activeCellId="0" sqref="I28"/>
    </sheetView>
  </sheetViews>
  <sheetFormatPr defaultColWidth="8.50390625" defaultRowHeight="12.8" customHeight="true" zeroHeight="false" outlineLevelRow="0" outlineLevelCol="0"/>
  <cols>
    <col collapsed="false" customWidth="true" hidden="false" outlineLevel="0" max="2" min="2" style="0" width="40.38"/>
  </cols>
  <sheetData>
    <row r="1" customFormat="false" ht="15" hidden="false" customHeight="false" outlineLevel="0" collapsed="false">
      <c r="A1" s="1" t="s">
        <v>0</v>
      </c>
      <c r="B1" s="2"/>
      <c r="C1" s="2"/>
      <c r="D1" s="2"/>
      <c r="E1" s="2"/>
      <c r="F1" s="2"/>
      <c r="G1" s="2"/>
      <c r="H1" s="2"/>
      <c r="I1" s="2"/>
      <c r="J1" s="2"/>
      <c r="K1" s="2"/>
      <c r="L1" s="2"/>
      <c r="M1" s="2"/>
    </row>
    <row r="2" customFormat="false" ht="15" hidden="false" customHeight="false" outlineLevel="0" collapsed="false">
      <c r="B2" s="3"/>
      <c r="C2" s="3"/>
      <c r="D2" s="3"/>
      <c r="E2" s="3"/>
      <c r="F2" s="3"/>
      <c r="G2" s="3"/>
      <c r="I2" s="3"/>
      <c r="J2" s="3"/>
      <c r="K2" s="3"/>
      <c r="M2" s="3"/>
    </row>
    <row r="3" customFormat="false" ht="15" hidden="false" customHeight="false" outlineLevel="0" collapsed="false">
      <c r="B3" s="4"/>
      <c r="C3" s="4"/>
      <c r="D3" s="4"/>
      <c r="E3" s="4"/>
      <c r="F3" s="4"/>
      <c r="G3" s="4"/>
      <c r="H3" s="4"/>
      <c r="I3" s="4"/>
      <c r="J3" s="4"/>
      <c r="K3" s="3"/>
      <c r="M3" s="3"/>
    </row>
    <row r="4" customFormat="false" ht="15" hidden="false" customHeight="false" outlineLevel="0" collapsed="false">
      <c r="B4" s="4"/>
      <c r="C4" s="4"/>
      <c r="D4" s="4"/>
      <c r="E4" s="4"/>
      <c r="F4" s="4"/>
      <c r="G4" s="4"/>
      <c r="H4" s="4"/>
      <c r="I4" s="4"/>
      <c r="J4" s="4"/>
      <c r="K4" s="3"/>
      <c r="M4" s="3"/>
    </row>
    <row r="5" customFormat="false" ht="15" hidden="false" customHeight="false" outlineLevel="0" collapsed="false">
      <c r="B5" s="4"/>
      <c r="C5" s="4"/>
      <c r="D5" s="4"/>
      <c r="E5" s="4"/>
      <c r="F5" s="4"/>
      <c r="G5" s="4"/>
      <c r="H5" s="4"/>
      <c r="I5" s="4"/>
      <c r="J5" s="4"/>
      <c r="K5" s="3"/>
      <c r="M5" s="3"/>
    </row>
    <row r="6" customFormat="false" ht="15" hidden="false" customHeight="false" outlineLevel="0" collapsed="false">
      <c r="B6" s="4"/>
      <c r="C6" s="4"/>
      <c r="D6" s="4"/>
      <c r="E6" s="4"/>
      <c r="F6" s="4"/>
      <c r="G6" s="4"/>
      <c r="H6" s="4"/>
      <c r="I6" s="4"/>
      <c r="J6" s="4"/>
      <c r="K6" s="3"/>
      <c r="M6" s="3"/>
    </row>
    <row r="7" customFormat="false" ht="12.8" hidden="false" customHeight="true" outlineLevel="0" collapsed="false">
      <c r="B7" s="5" t="s">
        <v>31</v>
      </c>
      <c r="C7" s="5"/>
      <c r="D7" s="5"/>
      <c r="E7" s="5"/>
      <c r="F7" s="5"/>
      <c r="G7" s="5"/>
      <c r="H7" s="5"/>
      <c r="I7" s="5"/>
      <c r="J7" s="5"/>
      <c r="K7" s="3"/>
      <c r="M7" s="3"/>
    </row>
    <row r="8" customFormat="false" ht="15" hidden="false" customHeight="false" outlineLevel="0" collapsed="false">
      <c r="B8" s="5"/>
      <c r="C8" s="5"/>
      <c r="D8" s="5"/>
      <c r="E8" s="5"/>
      <c r="F8" s="5"/>
      <c r="G8" s="5"/>
      <c r="H8" s="5"/>
      <c r="I8" s="5"/>
      <c r="J8" s="5"/>
      <c r="K8" s="3"/>
      <c r="M8" s="3"/>
    </row>
    <row r="9" customFormat="false" ht="15" hidden="false" customHeight="false" outlineLevel="0" collapsed="false">
      <c r="B9" s="5"/>
      <c r="C9" s="5"/>
      <c r="D9" s="5"/>
      <c r="E9" s="5"/>
      <c r="F9" s="5"/>
      <c r="G9" s="5"/>
      <c r="H9" s="5"/>
      <c r="I9" s="5"/>
      <c r="J9" s="5"/>
      <c r="K9" s="3"/>
      <c r="M9" s="3"/>
    </row>
    <row r="10" customFormat="false" ht="15" hidden="false" customHeight="false" outlineLevel="0" collapsed="false">
      <c r="B10" s="5"/>
      <c r="C10" s="5"/>
      <c r="D10" s="5"/>
      <c r="E10" s="5"/>
      <c r="F10" s="5"/>
      <c r="G10" s="5"/>
      <c r="H10" s="5"/>
      <c r="I10" s="5"/>
      <c r="J10" s="5"/>
      <c r="K10" s="3"/>
      <c r="M10" s="3"/>
    </row>
    <row r="11" customFormat="false" ht="15" hidden="false" customHeight="false" outlineLevel="0" collapsed="false">
      <c r="B11" s="3"/>
      <c r="C11" s="3"/>
      <c r="D11" s="3"/>
      <c r="E11" s="3"/>
      <c r="F11" s="3"/>
      <c r="G11" s="3"/>
      <c r="I11" s="3"/>
      <c r="J11" s="3"/>
      <c r="K11" s="3"/>
      <c r="M11" s="3"/>
    </row>
    <row r="12" customFormat="false" ht="15" hidden="false" customHeight="false" outlineLevel="0" collapsed="false">
      <c r="B12" s="3"/>
      <c r="C12" s="3"/>
      <c r="D12" s="3"/>
      <c r="E12" s="3"/>
      <c r="F12" s="3"/>
      <c r="G12" s="3"/>
      <c r="I12" s="3"/>
      <c r="J12" s="3"/>
      <c r="K12" s="3"/>
      <c r="M12" s="3"/>
    </row>
    <row r="13" customFormat="false" ht="15" hidden="false" customHeight="false" outlineLevel="0" collapsed="false">
      <c r="B13" s="6" t="s">
        <v>2</v>
      </c>
      <c r="C13" s="7" t="s">
        <v>3</v>
      </c>
      <c r="D13" s="3"/>
      <c r="E13" s="3"/>
      <c r="F13" s="3"/>
      <c r="G13" s="3"/>
      <c r="I13" s="3"/>
      <c r="J13" s="3"/>
      <c r="K13" s="3"/>
      <c r="M13" s="3"/>
    </row>
    <row r="14" customFormat="false" ht="15" hidden="false" customHeight="false" outlineLevel="0" collapsed="false"/>
    <row r="15" customFormat="false" ht="15" hidden="false" customHeight="false" outlineLevel="0" collapsed="false">
      <c r="B15" s="0" t="s">
        <v>4</v>
      </c>
      <c r="C15" s="0" t="s">
        <v>32</v>
      </c>
    </row>
    <row r="16" customFormat="false" ht="15" hidden="false" customHeight="false" outlineLevel="0" collapsed="false">
      <c r="B16" s="0" t="s">
        <v>33</v>
      </c>
    </row>
    <row r="17" customFormat="false" ht="15" hidden="false" customHeight="false" outlineLevel="0" collapsed="false"/>
    <row r="18" customFormat="false" ht="15" hidden="false" customHeight="false" outlineLevel="0" collapsed="false">
      <c r="B18" s="0" t="s">
        <v>8</v>
      </c>
    </row>
    <row r="19" customFormat="false" ht="15" hidden="false" customHeight="false" outlineLevel="0" collapsed="false">
      <c r="B19" s="0" t="s">
        <v>22</v>
      </c>
      <c r="C19" s="8" t="n">
        <v>1000</v>
      </c>
    </row>
    <row r="20" customFormat="false" ht="15" hidden="false" customHeight="false" outlineLevel="0" collapsed="false">
      <c r="B20" s="0" t="s">
        <v>34</v>
      </c>
      <c r="C20" s="8" t="n">
        <v>20</v>
      </c>
    </row>
    <row r="21" customFormat="false" ht="15" hidden="false" customHeight="false" outlineLevel="0" collapsed="false">
      <c r="B21" s="0" t="s">
        <v>35</v>
      </c>
      <c r="C21" s="8" t="n">
        <v>10</v>
      </c>
    </row>
    <row r="22" customFormat="false" ht="15" hidden="false" customHeight="false" outlineLevel="0" collapsed="false"/>
    <row r="23" customFormat="false" ht="15" hidden="false" customHeight="false" outlineLevel="0" collapsed="false">
      <c r="B23" s="0" t="s">
        <v>11</v>
      </c>
    </row>
    <row r="24" customFormat="false" ht="15" hidden="false" customHeight="false" outlineLevel="0" collapsed="false">
      <c r="B24" s="0" t="s">
        <v>36</v>
      </c>
      <c r="C24" s="7" t="n">
        <f aca="false">1.08*C19*C20</f>
        <v>21600</v>
      </c>
    </row>
    <row r="25" customFormat="false" ht="15" hidden="false" customHeight="false" outlineLevel="0" collapsed="false">
      <c r="B25" s="0" t="s">
        <v>37</v>
      </c>
      <c r="C25" s="7" t="n">
        <f aca="false">0.68*C19*C21</f>
        <v>6800</v>
      </c>
    </row>
    <row r="26" customFormat="false" ht="15" hidden="false" customHeight="false" outlineLevel="0" collapsed="false">
      <c r="B26" s="0" t="s">
        <v>38</v>
      </c>
      <c r="C26" s="7" t="n">
        <f aca="false">C24+C25</f>
        <v>28400</v>
      </c>
    </row>
    <row r="27" customFormat="false" ht="15" hidden="false" customHeight="false" outlineLevel="0" collapsed="false"/>
    <row r="28" customFormat="false" ht="15" hidden="false" customHeight="false" outlineLevel="0" collapsed="false">
      <c r="B28" s="0" t="s">
        <v>39</v>
      </c>
    </row>
    <row r="29" customFormat="false" ht="15" hidden="false" customHeight="false" outlineLevel="0" collapsed="false">
      <c r="B29" s="0" t="s">
        <v>40</v>
      </c>
    </row>
    <row r="30" customFormat="false" ht="15" hidden="false" customHeight="false" outlineLevel="0" collapsed="false">
      <c r="B30" s="0" t="s">
        <v>41</v>
      </c>
    </row>
    <row r="31" customFormat="false" ht="15" hidden="false" customHeight="false" outlineLevel="0" collapsed="false">
      <c r="B31" s="0" t="s">
        <v>42</v>
      </c>
    </row>
    <row r="33" customFormat="false" ht="15" hidden="false" customHeight="false" outlineLevel="0" collapsed="false">
      <c r="B33" s="9" t="s">
        <v>15</v>
      </c>
      <c r="C33" s="9"/>
      <c r="D33" s="9"/>
      <c r="E33" s="9"/>
      <c r="F33" s="9"/>
      <c r="G33" s="9"/>
      <c r="H33" s="9"/>
      <c r="I33" s="9"/>
      <c r="J33" s="9"/>
      <c r="K33" s="3"/>
      <c r="M33" s="3"/>
    </row>
    <row r="34" customFormat="false" ht="15" hidden="false" customHeight="false" outlineLevel="0" collapsed="false">
      <c r="B34" s="9"/>
      <c r="C34" s="9"/>
      <c r="D34" s="9"/>
      <c r="E34" s="9"/>
      <c r="F34" s="9"/>
      <c r="G34" s="9"/>
      <c r="H34" s="9"/>
      <c r="I34" s="9"/>
      <c r="J34" s="9"/>
      <c r="K34" s="3"/>
      <c r="M34" s="3"/>
    </row>
    <row r="35" customFormat="false" ht="15" hidden="false" customHeight="false" outlineLevel="0" collapsed="false">
      <c r="B35" s="10" t="s">
        <v>16</v>
      </c>
      <c r="C35" s="9"/>
      <c r="D35" s="9"/>
      <c r="E35" s="9"/>
      <c r="F35" s="9"/>
      <c r="G35" s="9"/>
      <c r="H35" s="9"/>
      <c r="I35" s="9"/>
      <c r="J35" s="9"/>
      <c r="K35" s="3"/>
      <c r="M35" s="3"/>
    </row>
    <row r="36" customFormat="false" ht="15" hidden="false" customHeight="false" outlineLevel="0" collapsed="false">
      <c r="B36" s="9"/>
      <c r="C36" s="9"/>
      <c r="D36" s="9"/>
      <c r="E36" s="9"/>
      <c r="F36" s="9"/>
      <c r="G36" s="9"/>
      <c r="H36" s="9"/>
      <c r="I36" s="9"/>
      <c r="J36" s="9"/>
      <c r="K36" s="3"/>
      <c r="M36" s="3"/>
    </row>
    <row r="37" customFormat="false" ht="45.7" hidden="false" customHeight="true" outlineLevel="0" collapsed="false">
      <c r="B37" s="11" t="s">
        <v>17</v>
      </c>
      <c r="C37" s="11"/>
      <c r="D37" s="11"/>
      <c r="E37" s="11"/>
      <c r="F37" s="11"/>
      <c r="G37" s="11"/>
      <c r="H37" s="11"/>
      <c r="I37" s="11"/>
      <c r="J37" s="11"/>
      <c r="K37" s="3"/>
      <c r="M37" s="3"/>
    </row>
    <row r="38" customFormat="false" ht="15" hidden="false" customHeight="false" outlineLevel="0" collapsed="false">
      <c r="B38" s="3"/>
      <c r="C38" s="3"/>
      <c r="D38" s="3"/>
      <c r="E38" s="3"/>
      <c r="F38" s="3"/>
      <c r="G38" s="3"/>
      <c r="I38" s="3"/>
      <c r="J38" s="3"/>
      <c r="K38" s="3"/>
      <c r="M38" s="3"/>
    </row>
    <row r="39" customFormat="false" ht="15" hidden="false" customHeight="false" outlineLevel="0" collapsed="false">
      <c r="A39" s="1" t="s">
        <v>0</v>
      </c>
      <c r="B39" s="2"/>
      <c r="C39" s="2"/>
      <c r="D39" s="2"/>
      <c r="E39" s="2"/>
      <c r="F39" s="2"/>
      <c r="G39" s="2"/>
      <c r="H39" s="2"/>
      <c r="I39" s="2"/>
      <c r="J39" s="2"/>
      <c r="K39" s="2"/>
      <c r="L39" s="2"/>
      <c r="M39" s="2"/>
    </row>
  </sheetData>
  <sheetProtection sheet="true" password="c80a" objects="true" scenarios="true"/>
  <mergeCells count="3">
    <mergeCell ref="B3:J6"/>
    <mergeCell ref="B7:J10"/>
    <mergeCell ref="B37:J37"/>
  </mergeCells>
  <hyperlinks>
    <hyperlink ref="B33" r:id="rId1" display="If you spot a mistake or wish to suggest an improvement, please contact : contact@myengineeringtools.com"/>
    <hyperlink ref="B35" r:id="rId2" display="Copyright www.MyEngineeringTools.com"/>
  </hyperlinks>
  <printOptions headings="false" gridLines="false" gridLinesSet="true" horizontalCentered="false" verticalCentered="false"/>
  <pageMargins left="0.747916666666667" right="0.747916666666667" top="0.984027777777778"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M3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I20" activeCellId="0" sqref="I20"/>
    </sheetView>
  </sheetViews>
  <sheetFormatPr defaultColWidth="8.50390625" defaultRowHeight="15" customHeight="true" zeroHeight="false" outlineLevelRow="0" outlineLevelCol="0"/>
  <cols>
    <col collapsed="false" customWidth="false" hidden="false" outlineLevel="0" max="1" min="1" style="12" width="8.5"/>
    <col collapsed="false" customWidth="true" hidden="false" outlineLevel="0" max="2" min="2" style="12" width="44.42"/>
    <col collapsed="false" customWidth="false" hidden="false" outlineLevel="0" max="16384" min="3" style="12" width="8.5"/>
  </cols>
  <sheetData>
    <row r="1" customFormat="false" ht="15" hidden="false" customHeight="false" outlineLevel="0" collapsed="false">
      <c r="A1" s="1" t="s">
        <v>0</v>
      </c>
      <c r="B1" s="2"/>
      <c r="C1" s="2"/>
      <c r="D1" s="2"/>
      <c r="E1" s="2"/>
      <c r="F1" s="2"/>
      <c r="G1" s="2"/>
      <c r="H1" s="2"/>
      <c r="I1" s="2"/>
      <c r="J1" s="2"/>
      <c r="K1" s="2"/>
      <c r="L1" s="2"/>
      <c r="M1" s="2"/>
    </row>
    <row r="2" customFormat="false" ht="15" hidden="false" customHeight="false" outlineLevel="0" collapsed="false">
      <c r="B2" s="3"/>
      <c r="C2" s="3"/>
      <c r="D2" s="3"/>
      <c r="E2" s="3"/>
      <c r="F2" s="3"/>
      <c r="G2" s="3"/>
      <c r="I2" s="3"/>
      <c r="J2" s="3"/>
      <c r="K2" s="3"/>
      <c r="M2" s="3"/>
    </row>
    <row r="3" customFormat="false" ht="15" hidden="false" customHeight="false" outlineLevel="0" collapsed="false">
      <c r="B3" s="4"/>
      <c r="C3" s="4"/>
      <c r="D3" s="4"/>
      <c r="E3" s="4"/>
      <c r="F3" s="4"/>
      <c r="G3" s="4"/>
      <c r="H3" s="4"/>
      <c r="I3" s="4"/>
      <c r="J3" s="4"/>
      <c r="K3" s="3"/>
      <c r="M3" s="3"/>
    </row>
    <row r="4" customFormat="false" ht="15" hidden="false" customHeight="false" outlineLevel="0" collapsed="false">
      <c r="B4" s="4"/>
      <c r="C4" s="4"/>
      <c r="D4" s="4"/>
      <c r="E4" s="4"/>
      <c r="F4" s="4"/>
      <c r="G4" s="4"/>
      <c r="H4" s="4"/>
      <c r="I4" s="4"/>
      <c r="J4" s="4"/>
      <c r="K4" s="3"/>
      <c r="M4" s="3"/>
    </row>
    <row r="5" customFormat="false" ht="15" hidden="false" customHeight="false" outlineLevel="0" collapsed="false">
      <c r="B5" s="4"/>
      <c r="C5" s="4"/>
      <c r="D5" s="4"/>
      <c r="E5" s="4"/>
      <c r="F5" s="4"/>
      <c r="G5" s="4"/>
      <c r="H5" s="4"/>
      <c r="I5" s="4"/>
      <c r="J5" s="4"/>
      <c r="K5" s="3"/>
      <c r="M5" s="3"/>
    </row>
    <row r="6" customFormat="false" ht="15" hidden="false" customHeight="false" outlineLevel="0" collapsed="false">
      <c r="B6" s="4"/>
      <c r="C6" s="4"/>
      <c r="D6" s="4"/>
      <c r="E6" s="4"/>
      <c r="F6" s="4"/>
      <c r="G6" s="4"/>
      <c r="H6" s="4"/>
      <c r="I6" s="4"/>
      <c r="J6" s="4"/>
      <c r="K6" s="3"/>
      <c r="M6" s="3"/>
    </row>
    <row r="7" customFormat="false" ht="12.8" hidden="false" customHeight="true" outlineLevel="0" collapsed="false">
      <c r="B7" s="5" t="s">
        <v>43</v>
      </c>
      <c r="C7" s="5"/>
      <c r="D7" s="5"/>
      <c r="E7" s="5"/>
      <c r="F7" s="5"/>
      <c r="G7" s="5"/>
      <c r="H7" s="5"/>
      <c r="I7" s="5"/>
      <c r="J7" s="5"/>
      <c r="K7" s="3"/>
      <c r="M7" s="3"/>
    </row>
    <row r="8" customFormat="false" ht="15" hidden="false" customHeight="false" outlineLevel="0" collapsed="false">
      <c r="B8" s="5"/>
      <c r="C8" s="5"/>
      <c r="D8" s="5"/>
      <c r="E8" s="5"/>
      <c r="F8" s="5"/>
      <c r="G8" s="5"/>
      <c r="H8" s="5"/>
      <c r="I8" s="5"/>
      <c r="J8" s="5"/>
      <c r="K8" s="3"/>
      <c r="M8" s="3"/>
    </row>
    <row r="9" customFormat="false" ht="15" hidden="false" customHeight="false" outlineLevel="0" collapsed="false">
      <c r="B9" s="5"/>
      <c r="C9" s="5"/>
      <c r="D9" s="5"/>
      <c r="E9" s="5"/>
      <c r="F9" s="5"/>
      <c r="G9" s="5"/>
      <c r="H9" s="5"/>
      <c r="I9" s="5"/>
      <c r="J9" s="5"/>
      <c r="K9" s="3"/>
      <c r="M9" s="3"/>
    </row>
    <row r="10" customFormat="false" ht="15" hidden="false" customHeight="false" outlineLevel="0" collapsed="false">
      <c r="B10" s="5"/>
      <c r="C10" s="5"/>
      <c r="D10" s="5"/>
      <c r="E10" s="5"/>
      <c r="F10" s="5"/>
      <c r="G10" s="5"/>
      <c r="H10" s="5"/>
      <c r="I10" s="5"/>
      <c r="J10" s="5"/>
      <c r="K10" s="3"/>
      <c r="M10" s="3"/>
    </row>
    <row r="11" customFormat="false" ht="15" hidden="false" customHeight="false" outlineLevel="0" collapsed="false">
      <c r="B11" s="3"/>
      <c r="C11" s="3"/>
      <c r="D11" s="3"/>
      <c r="E11" s="3"/>
      <c r="F11" s="3"/>
      <c r="G11" s="3"/>
      <c r="I11" s="3"/>
      <c r="J11" s="3"/>
      <c r="K11" s="3"/>
      <c r="M11" s="3"/>
    </row>
    <row r="12" customFormat="false" ht="15" hidden="false" customHeight="false" outlineLevel="0" collapsed="false">
      <c r="B12" s="3"/>
      <c r="C12" s="3"/>
      <c r="D12" s="3"/>
      <c r="E12" s="3"/>
      <c r="F12" s="3"/>
      <c r="G12" s="3"/>
      <c r="I12" s="3"/>
      <c r="J12" s="3"/>
      <c r="K12" s="3"/>
      <c r="M12" s="3"/>
    </row>
    <row r="13" customFormat="false" ht="15" hidden="false" customHeight="false" outlineLevel="0" collapsed="false">
      <c r="B13" s="6" t="s">
        <v>2</v>
      </c>
      <c r="C13" s="7" t="s">
        <v>3</v>
      </c>
      <c r="D13" s="3"/>
      <c r="E13" s="3"/>
      <c r="F13" s="3"/>
      <c r="G13" s="3"/>
      <c r="I13" s="3"/>
      <c r="J13" s="3"/>
      <c r="K13" s="3"/>
      <c r="M13" s="3"/>
    </row>
    <row r="15" customFormat="false" ht="15" hidden="false" customHeight="false" outlineLevel="0" collapsed="false">
      <c r="B15" s="12" t="s">
        <v>4</v>
      </c>
      <c r="C15" s="12" t="s">
        <v>44</v>
      </c>
    </row>
    <row r="17" customFormat="false" ht="15" hidden="false" customHeight="false" outlineLevel="0" collapsed="false">
      <c r="B17" s="12" t="s">
        <v>45</v>
      </c>
    </row>
    <row r="18" customFormat="false" ht="15" hidden="false" customHeight="false" outlineLevel="0" collapsed="false">
      <c r="B18" s="12" t="s">
        <v>46</v>
      </c>
      <c r="C18" s="8" t="n">
        <v>100000</v>
      </c>
    </row>
    <row r="19" customFormat="false" ht="15" hidden="false" customHeight="false" outlineLevel="0" collapsed="false">
      <c r="B19" s="12" t="s">
        <v>47</v>
      </c>
      <c r="C19" s="8" t="n">
        <v>50</v>
      </c>
    </row>
    <row r="20" customFormat="false" ht="15" hidden="false" customHeight="false" outlineLevel="0" collapsed="false">
      <c r="B20" s="12" t="s">
        <v>48</v>
      </c>
      <c r="C20" s="7" t="n">
        <f aca="false">C18/(1.08*C19)</f>
        <v>1851.85185185185</v>
      </c>
    </row>
    <row r="22" customFormat="false" ht="15" hidden="false" customHeight="false" outlineLevel="0" collapsed="false">
      <c r="B22" s="12" t="s">
        <v>49</v>
      </c>
    </row>
    <row r="23" customFormat="false" ht="15" hidden="false" customHeight="false" outlineLevel="0" collapsed="false">
      <c r="B23" s="12" t="s">
        <v>50</v>
      </c>
      <c r="C23" s="8" t="n">
        <v>235</v>
      </c>
    </row>
    <row r="24" customFormat="false" ht="15" hidden="false" customHeight="false" outlineLevel="0" collapsed="false">
      <c r="B24" s="12" t="s">
        <v>51</v>
      </c>
      <c r="C24" s="8" t="n">
        <v>75</v>
      </c>
    </row>
    <row r="25" customFormat="false" ht="15" hidden="false" customHeight="false" outlineLevel="0" collapsed="false">
      <c r="B25" s="12" t="s">
        <v>47</v>
      </c>
      <c r="C25" s="8" t="n">
        <v>50</v>
      </c>
    </row>
    <row r="26" customFormat="false" ht="15" hidden="false" customHeight="false" outlineLevel="0" collapsed="false">
      <c r="B26" s="12" t="s">
        <v>52</v>
      </c>
      <c r="C26" s="7" t="n">
        <f aca="false">C23*C24*3.414</f>
        <v>60171.75</v>
      </c>
    </row>
    <row r="27" customFormat="false" ht="15" hidden="false" customHeight="false" outlineLevel="0" collapsed="false">
      <c r="B27" s="12" t="s">
        <v>48</v>
      </c>
      <c r="C27" s="7" t="n">
        <f aca="false">C26/(1.08*C25)</f>
        <v>1114.29166666667</v>
      </c>
    </row>
    <row r="29" customFormat="false" ht="15" hidden="false" customHeight="false" outlineLevel="0" collapsed="false">
      <c r="B29" s="12" t="s">
        <v>39</v>
      </c>
    </row>
    <row r="30" customFormat="false" ht="15" hidden="false" customHeight="false" outlineLevel="0" collapsed="false">
      <c r="B30" s="12" t="s">
        <v>53</v>
      </c>
    </row>
    <row r="31" customFormat="false" ht="15" hidden="false" customHeight="false" outlineLevel="0" collapsed="false">
      <c r="B31" s="12" t="s">
        <v>54</v>
      </c>
    </row>
    <row r="33" customFormat="false" ht="15" hidden="false" customHeight="false" outlineLevel="0" collapsed="false">
      <c r="B33" s="9" t="s">
        <v>15</v>
      </c>
      <c r="C33" s="9"/>
      <c r="D33" s="9"/>
      <c r="E33" s="9"/>
      <c r="F33" s="9"/>
      <c r="G33" s="9"/>
      <c r="H33" s="9"/>
      <c r="I33" s="9"/>
      <c r="J33" s="9"/>
      <c r="K33" s="3"/>
      <c r="M33" s="3"/>
    </row>
    <row r="34" customFormat="false" ht="15" hidden="false" customHeight="false" outlineLevel="0" collapsed="false">
      <c r="B34" s="9"/>
      <c r="C34" s="9"/>
      <c r="D34" s="9"/>
      <c r="E34" s="9"/>
      <c r="F34" s="9"/>
      <c r="G34" s="9"/>
      <c r="H34" s="9"/>
      <c r="I34" s="9"/>
      <c r="J34" s="9"/>
      <c r="K34" s="3"/>
      <c r="M34" s="3"/>
    </row>
    <row r="35" customFormat="false" ht="15" hidden="false" customHeight="false" outlineLevel="0" collapsed="false">
      <c r="B35" s="10" t="s">
        <v>16</v>
      </c>
      <c r="C35" s="9"/>
      <c r="D35" s="9"/>
      <c r="E35" s="9"/>
      <c r="F35" s="9"/>
      <c r="G35" s="9"/>
      <c r="H35" s="9"/>
      <c r="I35" s="9"/>
      <c r="J35" s="9"/>
      <c r="K35" s="3"/>
      <c r="M35" s="3"/>
    </row>
    <row r="36" customFormat="false" ht="15" hidden="false" customHeight="false" outlineLevel="0" collapsed="false">
      <c r="B36" s="9"/>
      <c r="C36" s="9"/>
      <c r="D36" s="9"/>
      <c r="E36" s="9"/>
      <c r="F36" s="9"/>
      <c r="G36" s="9"/>
      <c r="H36" s="9"/>
      <c r="I36" s="9"/>
      <c r="J36" s="9"/>
      <c r="K36" s="3"/>
      <c r="M36" s="3"/>
    </row>
    <row r="37" customFormat="false" ht="45.7" hidden="false" customHeight="true" outlineLevel="0" collapsed="false">
      <c r="B37" s="11" t="s">
        <v>17</v>
      </c>
      <c r="C37" s="11"/>
      <c r="D37" s="11"/>
      <c r="E37" s="11"/>
      <c r="F37" s="11"/>
      <c r="G37" s="11"/>
      <c r="H37" s="11"/>
      <c r="I37" s="11"/>
      <c r="J37" s="11"/>
      <c r="K37" s="3"/>
      <c r="M37" s="3"/>
    </row>
    <row r="38" customFormat="false" ht="15" hidden="false" customHeight="false" outlineLevel="0" collapsed="false">
      <c r="B38" s="3"/>
      <c r="C38" s="3"/>
      <c r="D38" s="3"/>
      <c r="E38" s="3"/>
      <c r="F38" s="3"/>
      <c r="G38" s="3"/>
      <c r="I38" s="3"/>
      <c r="J38" s="3"/>
      <c r="K38" s="3"/>
      <c r="M38" s="3"/>
    </row>
    <row r="39" customFormat="false" ht="15" hidden="false" customHeight="false" outlineLevel="0" collapsed="false">
      <c r="A39" s="1" t="s">
        <v>0</v>
      </c>
      <c r="B39" s="2"/>
      <c r="C39" s="2"/>
      <c r="D39" s="2"/>
      <c r="E39" s="2"/>
      <c r="F39" s="2"/>
      <c r="G39" s="2"/>
      <c r="H39" s="2"/>
      <c r="I39" s="2"/>
      <c r="J39" s="2"/>
      <c r="K39" s="2"/>
      <c r="L39" s="2"/>
      <c r="M39" s="2"/>
    </row>
  </sheetData>
  <sheetProtection sheet="true" password="c80a" objects="true" scenarios="true"/>
  <mergeCells count="3">
    <mergeCell ref="B3:J6"/>
    <mergeCell ref="B7:J10"/>
    <mergeCell ref="B37:J37"/>
  </mergeCells>
  <hyperlinks>
    <hyperlink ref="B33" r:id="rId1" display="If you spot a mistake or wish to suggest an improvement, please contact : contact@myengineeringtools.com"/>
    <hyperlink ref="B35" r:id="rId2" display="Copyright www.MyEngineeringTools.com"/>
  </hyperlinks>
  <printOptions headings="false" gridLines="false" gridLinesSet="true" horizontalCentered="false" verticalCentered="false"/>
  <pageMargins left="0.747916666666667" right="0.747916666666667" top="0.984027777777778"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3"/>
</worksheet>
</file>

<file path=docProps/app.xml><?xml version="1.0" encoding="utf-8"?>
<Properties xmlns="http://schemas.openxmlformats.org/officeDocument/2006/extended-properties" xmlns:vt="http://schemas.openxmlformats.org/officeDocument/2006/docPropsVTypes">
  <Template/>
  <TotalTime>9</TotalTime>
  <Application>LibreOffice/25.2.4.3$Windows_X86_64 LibreOffice_project/33e196637044ead23f5c3226cde09b47731f7e27</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en-SG</dc:language>
  <cp:lastModifiedBy/>
  <dcterms:modified xsi:type="dcterms:W3CDTF">2025-07-14T21:42:08Z</dcterms:modified>
  <cp:revision>3</cp:revision>
  <dc:subject/>
  <dc:title/>
</cp:coreProperties>
</file>