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<sst xmlns="http://schemas.openxmlformats.org/spreadsheetml/2006/main" count="54" uniqueCount="29">
  <si>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</si>
  <si>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</si>
  <si>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Fluid velocity in pipe</t>
  </si>
  <si>
    <t xml:space="preserve">To modify</t>
  </si>
  <si>
    <t xml:space="preserve">Calculated</t>
  </si>
  <si>
    <t xml:space="preserve">This calculation sheet is allowing to calculate a fluid velocity in a pipe, knowing the pipe diameter and fluid flow (m3/h)</t>
  </si>
  <si>
    <t xml:space="preserve">Pipe diameter</t>
  </si>
  <si>
    <t xml:space="preserve">mm</t>
  </si>
  <si>
    <t xml:space="preserve">Pipe cross section area</t>
  </si>
  <si>
    <t xml:space="preserve">m2</t>
  </si>
  <si>
    <t xml:space="preserve">Fluid flow at given P and T</t>
  </si>
  <si>
    <t xml:space="preserve">m3/h</t>
  </si>
  <si>
    <t xml:space="preserve">m/s</t>
  </si>
  <si>
    <t xml:space="preserve">The calculation is straightforward for non compressible fluid, but for a gas, compressible, pay attention to the conditions ! The gas density is changing with P and T and thus its velocity in pipe !</t>
  </si>
  <si>
    <t xml:space="preserve">Gas velocity in pipe at different conditions</t>
  </si>
  <si>
    <t xml:space="preserve">Gas flowrate at reference conditions</t>
  </si>
  <si>
    <t xml:space="preserve">Temperature</t>
  </si>
  <si>
    <t xml:space="preserve">c</t>
  </si>
  <si>
    <t xml:space="preserve">Pressure</t>
  </si>
  <si>
    <t xml:space="preserve">bar g</t>
  </si>
  <si>
    <t xml:space="preserve">Note : the example is showing normal conditions as references which is often the case when handling gases but you can change that</t>
  </si>
  <si>
    <t xml:space="preserve">Beginning of pipe</t>
  </si>
  <si>
    <t xml:space="preserve">End of pipe</t>
  </si>
  <si>
    <t xml:space="preserve">Gas Flow at these conditions</t>
  </si>
  <si>
    <t xml:space="preserve">Gas velocity in pipe</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</si>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</sst>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0.0"/>
  </numFmts>
  <fonts count="14">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name val="Calibri"/>
      <family val="2"/>
      <charset val="1"/>
    </font>
    <font>
      <i val="true"/>
      <sz val="10"/>
      <name val="Arial"/>
      <family val="2"/>
      <charset val="134"/>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F10D0C"/>
        <bgColor rgb="FFFF0000"/>
      </patternFill>
    </fill>
  </fills>
  <borders count="11">
    <border diagonalUp="false" diagonalDown="false">
      <left/>
      <right/>
      <top/>
      <bottom/>
      <diagonal/>
    </border>
    <border diagonalUp="false" diagonalDown="false">
      <left style="hair"/>
      <right style="hair"/>
      <top style="hair"/>
      <bottom style="hair"/>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style="hair"/>
      <right style="hair"/>
      <top style="hair"/>
      <bottom/>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9" fillId="0" borderId="3" xfId="0" applyFont="true" applyBorder="true" applyAlignment="false" applyProtection="true">
      <alignment horizontal="general" vertical="bottom" textRotation="0" wrapText="fals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5" fontId="7" fillId="4" borderId="5" xfId="0" applyFont="true" applyBorder="true" applyAlignment="false" applyProtection="true">
      <alignment horizontal="general" vertical="bottom" textRotation="0" wrapText="false" indent="0" shrinkToFit="false"/>
      <protection locked="true" hidden="false"/>
    </xf>
    <xf numFmtId="164" fontId="9" fillId="0" borderId="6"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center" vertical="bottom" textRotation="0" wrapText="false" indent="0" shrinkToFit="false"/>
      <protection locked="true" hidden="false"/>
    </xf>
    <xf numFmtId="164" fontId="0" fillId="0" borderId="8" xfId="0" applyFont="true" applyBorder="true" applyAlignment="false" applyProtection="true">
      <alignment horizontal="general" vertical="bottom" textRotation="0" wrapText="false" indent="0" shrinkToFit="false"/>
      <protection locked="true" hidden="false"/>
    </xf>
    <xf numFmtId="164" fontId="6" fillId="3" borderId="9" xfId="0" applyFont="true" applyBorder="true" applyAlignment="false" applyProtection="true">
      <alignment horizontal="general" vertical="bottom" textRotation="0" wrapText="false" indent="0" shrinkToFit="false"/>
      <protection locked="false" hidden="false"/>
    </xf>
    <xf numFmtId="164" fontId="9" fillId="0" borderId="10" xfId="0" applyFont="true" applyBorder="true" applyAlignment="false" applyProtection="true">
      <alignment horizontal="general" vertical="bottom" textRotation="0" wrapText="false" indent="0" shrinkToFit="false"/>
      <protection locked="true" hidden="false"/>
    </xf>
    <xf numFmtId="164" fontId="6" fillId="3" borderId="5" xfId="0" applyFont="true" applyBorder="true" applyAlignment="false" applyProtection="true">
      <alignment horizontal="general" vertical="bottom" textRotation="0" wrapText="false" indent="0" shrinkToFit="false"/>
      <protection locked="false" hidden="false"/>
    </xf>
    <xf numFmtId="164" fontId="10" fillId="0" borderId="1" xfId="0" applyFont="true" applyBorder="true" applyAlignment="true" applyProtection="true">
      <alignment horizontal="center" vertical="bottom" textRotation="0" wrapText="true" indent="0" shrinkToFit="false"/>
      <protection locked="true" hidden="false"/>
    </xf>
    <xf numFmtId="164" fontId="8" fillId="0" borderId="8" xfId="0" applyFont="true" applyBorder="true" applyAlignment="false" applyProtection="true">
      <alignment horizontal="general" vertical="bottom" textRotation="0" wrapText="false" indent="0" shrinkToFit="false"/>
      <protection locked="true" hidden="false"/>
    </xf>
    <xf numFmtId="164" fontId="6" fillId="0" borderId="9" xfId="0" applyFont="true" applyBorder="true" applyAlignment="false" applyProtection="true">
      <alignment horizontal="general" vertical="bottom" textRotation="0" wrapText="false" indent="0" shrinkToFit="false"/>
      <protection locked="true" hidden="false"/>
    </xf>
    <xf numFmtId="164" fontId="7" fillId="0" borderId="9" xfId="0" applyFont="true" applyBorder="true" applyAlignment="false" applyProtection="true">
      <alignment horizontal="general" vertical="bottom" textRotation="0" wrapText="false" indent="0" shrinkToFit="false"/>
      <protection locked="true" hidden="false"/>
    </xf>
    <xf numFmtId="164" fontId="8" fillId="0" borderId="9" xfId="0" applyFont="true" applyBorder="true" applyAlignment="false" applyProtection="true">
      <alignment horizontal="general" vertical="bottom" textRotation="0" wrapText="false" indent="0" shrinkToFit="false"/>
      <protection locked="true" hidden="false"/>
    </xf>
    <xf numFmtId="164" fontId="7" fillId="0" borderId="10" xfId="0" applyFont="true" applyBorder="true" applyAlignment="false" applyProtection="true">
      <alignment horizontal="general" vertical="bottom" textRotation="0" wrapText="false" indent="0" shrinkToFit="false"/>
      <protection locked="true" hidden="false"/>
    </xf>
    <xf numFmtId="165" fontId="7" fillId="4" borderId="0" xfId="0" applyFont="true" applyBorder="false" applyAlignment="false" applyProtection="true">
      <alignment horizontal="general" vertical="bottom" textRotation="0" wrapText="false" indent="0" shrinkToFit="false"/>
      <protection locked="true" hidden="false"/>
    </xf>
    <xf numFmtId="164" fontId="9" fillId="0" borderId="5" xfId="0" applyFont="true" applyBorder="true" applyAlignment="false" applyProtection="true">
      <alignment horizontal="general" vertical="bottom" textRotation="0" wrapText="false" indent="0" shrinkToFit="false"/>
      <protection locked="true" hidden="false"/>
    </xf>
    <xf numFmtId="164" fontId="0" fillId="0" borderId="5" xfId="0" applyFont="true" applyBorder="true" applyAlignment="fals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tru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3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C9" activeCellId="0" sqref="C9"/>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22.96"/>
    <col collapsed="false" customWidth="false" hidden="false" outlineLevel="0" max="3" min="3" style="1" width="11.52"/>
    <col collapsed="false" customWidth="true" hidden="false" outlineLevel="0" max="4" min="4" style="1" width="14.93"/>
    <col collapsed="false" customWidth="true" hidden="false" outlineLevel="0" max="5" min="5" style="1" width="23.01"/>
    <col collapsed="false" customWidth="false" hidden="false" outlineLevel="0" max="1024" min="6"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7" customFormat="false" ht="13.8" hidden="false" customHeight="false" outlineLevel="0" collapsed="false">
      <c r="A7" s="3"/>
      <c r="C7" s="6"/>
      <c r="D7" s="7"/>
    </row>
    <row r="8" customFormat="false" ht="12.8" hidden="false" customHeight="false" outlineLevel="0" collapsed="false">
      <c r="A8" s="3"/>
      <c r="B8" s="8" t="s">
        <v>2</v>
      </c>
      <c r="C8" s="8"/>
      <c r="D8" s="8"/>
    </row>
    <row r="9" customFormat="false" ht="13.8" hidden="false" customHeight="false" outlineLevel="0" collapsed="false">
      <c r="A9" s="3"/>
      <c r="B9" s="9" t="s">
        <v>6</v>
      </c>
      <c r="C9" s="10" t="n">
        <v>50</v>
      </c>
      <c r="D9" s="11" t="s">
        <v>7</v>
      </c>
    </row>
    <row r="10" customFormat="false" ht="13.8" hidden="false" customHeight="false" outlineLevel="0" collapsed="false">
      <c r="A10" s="3"/>
      <c r="B10" s="9" t="s">
        <v>8</v>
      </c>
      <c r="C10" s="5" t="n">
        <f aca="false">PI()*(C9/1000)^2/4</f>
        <v>0.00196349540849362</v>
      </c>
      <c r="D10" s="11" t="s">
        <v>9</v>
      </c>
    </row>
    <row r="11" customFormat="false" ht="13.8" hidden="false" customHeight="false" outlineLevel="0" collapsed="false">
      <c r="A11" s="3"/>
      <c r="B11" s="9" t="s">
        <v>10</v>
      </c>
      <c r="C11" s="10" t="n">
        <v>10</v>
      </c>
      <c r="D11" s="11" t="s">
        <v>11</v>
      </c>
    </row>
    <row r="12" customFormat="false" ht="13.8" hidden="false" customHeight="false" outlineLevel="0" collapsed="false">
      <c r="A12" s="3"/>
      <c r="B12" s="12" t="s">
        <v>2</v>
      </c>
      <c r="C12" s="13" t="n">
        <f aca="false">C11/C10/3600</f>
        <v>1.41471060526129</v>
      </c>
      <c r="D12" s="14" t="s">
        <v>12</v>
      </c>
    </row>
    <row r="13" customFormat="false" ht="12.8" hidden="false" customHeight="false" outlineLevel="0" collapsed="false">
      <c r="A13" s="0"/>
      <c r="B13" s="0"/>
      <c r="C13" s="0"/>
      <c r="D13" s="0"/>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2.8" hidden="false" customHeight="false" outlineLevel="0" collapsed="false">
      <c r="A14" s="0" t="s">
        <v>13</v>
      </c>
      <c r="B14" s="0"/>
      <c r="C14" s="0"/>
      <c r="D14" s="0"/>
      <c r="E14" s="0"/>
      <c r="F14" s="0"/>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3.8" hidden="false" customHeight="false" outlineLevel="0" collapsed="false">
      <c r="A15" s="3"/>
      <c r="C15" s="6"/>
      <c r="D15" s="15"/>
    </row>
    <row r="16" customFormat="false" ht="12.8" hidden="false" customHeight="false" outlineLevel="0" collapsed="false">
      <c r="A16" s="3"/>
      <c r="B16" s="16" t="s">
        <v>14</v>
      </c>
      <c r="C16" s="16"/>
      <c r="D16" s="16"/>
    </row>
    <row r="17" customFormat="false" ht="13.8" hidden="false" customHeight="false" outlineLevel="0" collapsed="false">
      <c r="A17" s="3"/>
      <c r="B17" s="17" t="s">
        <v>15</v>
      </c>
      <c r="C17" s="18" t="n">
        <v>400</v>
      </c>
      <c r="D17" s="19" t="s">
        <v>11</v>
      </c>
    </row>
    <row r="18" customFormat="false" ht="13.8" hidden="false" customHeight="false" outlineLevel="0" collapsed="false">
      <c r="A18" s="3"/>
      <c r="B18" s="9" t="s">
        <v>16</v>
      </c>
      <c r="C18" s="10" t="n">
        <v>0</v>
      </c>
      <c r="D18" s="11" t="s">
        <v>17</v>
      </c>
    </row>
    <row r="19" customFormat="false" ht="13.8" hidden="false" customHeight="false" outlineLevel="0" collapsed="false">
      <c r="A19" s="3"/>
      <c r="B19" s="12" t="s">
        <v>18</v>
      </c>
      <c r="C19" s="20" t="n">
        <v>0</v>
      </c>
      <c r="D19" s="14" t="s">
        <v>19</v>
      </c>
    </row>
    <row r="20" customFormat="false" ht="33.1" hidden="false" customHeight="true" outlineLevel="0" collapsed="false">
      <c r="A20" s="3"/>
      <c r="B20" s="21" t="s">
        <v>20</v>
      </c>
      <c r="C20" s="21"/>
      <c r="D20" s="21"/>
      <c r="E20" s="21"/>
      <c r="F20" s="21"/>
      <c r="G20" s="21"/>
    </row>
    <row r="21" customFormat="false" ht="13.8" hidden="false" customHeight="false" outlineLevel="0" collapsed="false">
      <c r="A21" s="3"/>
      <c r="B21" s="22" t="s">
        <v>21</v>
      </c>
      <c r="C21" s="23"/>
      <c r="D21" s="24"/>
      <c r="E21" s="25" t="s">
        <v>22</v>
      </c>
      <c r="F21" s="23"/>
      <c r="G21" s="26"/>
    </row>
    <row r="22" customFormat="false" ht="13.8" hidden="false" customHeight="false" outlineLevel="0" collapsed="false">
      <c r="A22" s="3"/>
      <c r="B22" s="9" t="s">
        <v>6</v>
      </c>
      <c r="C22" s="10" t="n">
        <v>80</v>
      </c>
      <c r="D22" s="15" t="s">
        <v>7</v>
      </c>
      <c r="E22" s="1" t="s">
        <v>6</v>
      </c>
      <c r="F22" s="10" t="n">
        <v>80</v>
      </c>
      <c r="G22" s="11" t="s">
        <v>7</v>
      </c>
    </row>
    <row r="23" customFormat="false" ht="13.8" hidden="false" customHeight="false" outlineLevel="0" collapsed="false">
      <c r="A23" s="3"/>
      <c r="B23" s="9" t="s">
        <v>8</v>
      </c>
      <c r="C23" s="5" t="n">
        <f aca="false">PI()*(C22/1000)^2/4</f>
        <v>0.00502654824574367</v>
      </c>
      <c r="D23" s="15" t="s">
        <v>9</v>
      </c>
      <c r="E23" s="1" t="s">
        <v>8</v>
      </c>
      <c r="F23" s="5" t="n">
        <f aca="false">PI()*(F22/1000)^2/4</f>
        <v>0.00502654824574367</v>
      </c>
      <c r="G23" s="11" t="s">
        <v>9</v>
      </c>
    </row>
    <row r="24" customFormat="false" ht="13.8" hidden="false" customHeight="false" outlineLevel="0" collapsed="false">
      <c r="A24" s="3"/>
      <c r="B24" s="9" t="s">
        <v>18</v>
      </c>
      <c r="C24" s="10" t="n">
        <v>0</v>
      </c>
      <c r="D24" s="15" t="s">
        <v>19</v>
      </c>
      <c r="E24" s="1" t="s">
        <v>18</v>
      </c>
      <c r="F24" s="10" t="n">
        <v>-0.3</v>
      </c>
      <c r="G24" s="11" t="s">
        <v>19</v>
      </c>
    </row>
    <row r="25" customFormat="false" ht="13.8" hidden="false" customHeight="false" outlineLevel="0" collapsed="false">
      <c r="A25" s="3"/>
      <c r="B25" s="9" t="s">
        <v>16</v>
      </c>
      <c r="C25" s="10" t="n">
        <v>20</v>
      </c>
      <c r="D25" s="15" t="s">
        <v>17</v>
      </c>
      <c r="E25" s="1" t="s">
        <v>16</v>
      </c>
      <c r="F25" s="10" t="n">
        <v>20</v>
      </c>
      <c r="G25" s="11" t="s">
        <v>17</v>
      </c>
    </row>
    <row r="26" customFormat="false" ht="13.8" hidden="false" customHeight="false" outlineLevel="0" collapsed="false">
      <c r="A26" s="3"/>
      <c r="B26" s="9" t="s">
        <v>23</v>
      </c>
      <c r="C26" s="27" t="n">
        <f aca="false">(C19+1.013)*C17*(C25+273.15)/((C24+1.013)*(C18+273.15))</f>
        <v>429.287937030935</v>
      </c>
      <c r="D26" s="15" t="s">
        <v>11</v>
      </c>
      <c r="E26" s="1" t="s">
        <v>23</v>
      </c>
      <c r="F26" s="27" t="n">
        <f aca="false">(C19+1.013)*C17*(F25+273.15)/((F24+1.013)*(C18+273.15))</f>
        <v>609.91399749276</v>
      </c>
      <c r="G26" s="11" t="s">
        <v>11</v>
      </c>
    </row>
    <row r="27" customFormat="false" ht="13.8" hidden="false" customHeight="false" outlineLevel="0" collapsed="false">
      <c r="A27" s="3"/>
      <c r="B27" s="12" t="s">
        <v>24</v>
      </c>
      <c r="C27" s="13" t="n">
        <f aca="false">C26/C23/3600</f>
        <v>23.7233670792346</v>
      </c>
      <c r="D27" s="28" t="s">
        <v>12</v>
      </c>
      <c r="E27" s="29" t="s">
        <v>24</v>
      </c>
      <c r="F27" s="13" t="n">
        <f aca="false">F26/F23/3600</f>
        <v>33.7051484589967</v>
      </c>
      <c r="G27" s="14" t="s">
        <v>12</v>
      </c>
    </row>
    <row r="28" customFormat="false" ht="13.8" hidden="false" customHeight="false" outlineLevel="0" collapsed="false">
      <c r="A28" s="3"/>
      <c r="C28" s="6"/>
      <c r="D28" s="7"/>
    </row>
    <row r="29" customFormat="false" ht="13.8" hidden="false" customHeight="false" outlineLevel="0" collapsed="false">
      <c r="A29" s="3"/>
      <c r="C29" s="6"/>
      <c r="D29" s="7"/>
    </row>
    <row r="30" customFormat="false" ht="12.8" hidden="false" customHeight="false" outlineLevel="0" collapsed="false">
      <c r="B30" s="30" t="s">
        <v>25</v>
      </c>
    </row>
    <row r="32" customFormat="false" ht="12.8" hidden="false" customHeight="false" outlineLevel="0" collapsed="false">
      <c r="B32" s="31" t="s">
        <v>26</v>
      </c>
    </row>
    <row r="34" customFormat="false" ht="16.85" hidden="false" customHeight="true" outlineLevel="0" collapsed="false">
      <c r="B34" s="32" t="s">
        <v>27</v>
      </c>
      <c r="C34" s="32"/>
      <c r="D34" s="32"/>
      <c r="E34" s="32"/>
      <c r="F34" s="32"/>
      <c r="G34" s="32"/>
      <c r="H34" s="32"/>
      <c r="I34" s="32"/>
      <c r="J34" s="32"/>
    </row>
    <row r="36" s="34" customFormat="true" ht="12.8" hidden="false" customHeight="false" outlineLevel="0" collapsed="false">
      <c r="A36" s="33" t="s">
        <v>28</v>
      </c>
    </row>
  </sheetData>
  <sheetProtection sheet="true" password="c80a" objects="true" scenarios="true"/>
  <mergeCells count="4">
    <mergeCell ref="B8:D8"/>
    <mergeCell ref="B16:D16"/>
    <mergeCell ref="B20:G20"/>
    <mergeCell ref="B34:J34"/>
  </mergeCells>
  <hyperlinks>
    <hyperlink ref="B30"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240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2023-08-22T20:10:38Z</dcterms:modified>
  <cp:revision>26</cp:revision>
  <dc:subject/>
  <dc:title/>
</cp:coreProperties>
</file>

<file path=docProps/custom.xml><?xml version="1.0" encoding="utf-8"?>
<Properties xmlns="http://schemas.openxmlformats.org/officeDocument/2006/custom-properties" xmlns:vt="http://schemas.openxmlformats.org/officeDocument/2006/docPropsVTypes"/>
</file>