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7.png" ContentType="image/png"/>
  <Override PartName="/xl/media/image8.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2"/>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<sst xmlns="http://schemas.openxmlformats.org/spreadsheetml/2006/main" count="47" uniqueCount="41">
  <si>
    <t xml:space="preserve">FOR EDUCATIONAL PURPOSE ONLY – DO NOT USE THIS METHOD FOR DETAIL DESIGN – ALWAYS CONSULT A REPUTABLE SUPPLIER FOR DETAIL DESIGN</t>
  </si>
  <si>
    <t xml:space="preserve">Churchill correlation Excel calculation tool
Friction factor calculation</t>
  </si>
  <si>
    <t xml:space="preserve">To modify</t>
  </si>
  <si>
    <t xml:space="preserve">Calculated</t>
  </si>
  <si>
    <t xml:space="preserve">Pipe characteristics</t>
  </si>
  <si>
    <t xml:space="preserve">Pipe diameter</t>
  </si>
  <si>
    <t xml:space="preserve">D</t>
  </si>
  <si>
    <t xml:space="preserve">mm</t>
  </si>
  <si>
    <t xml:space="preserve">Pipe roughness</t>
  </si>
  <si>
    <t xml:space="preserve">e</t>
  </si>
  <si>
    <t xml:space="preserve">Fluid characteristics</t>
  </si>
  <si>
    <t xml:space="preserve">Fluid name</t>
  </si>
  <si>
    <t xml:space="preserve">Water</t>
  </si>
  <si>
    <t xml:space="preserve">Fluid density</t>
  </si>
  <si>
    <t xml:space="preserve">ρ</t>
  </si>
  <si>
    <t xml:space="preserve">kg/m3</t>
  </si>
  <si>
    <t xml:space="preserve">Fluid viscosity</t>
  </si>
  <si>
    <t xml:space="preserve">μ</t>
  </si>
  <si>
    <t xml:space="preserve">Pa.s</t>
  </si>
  <si>
    <t xml:space="preserve">Flowrate</t>
  </si>
  <si>
    <t xml:space="preserve">Q</t>
  </si>
  <si>
    <t xml:space="preserve">m3/h</t>
  </si>
  <si>
    <t xml:space="preserve">Calculations</t>
  </si>
  <si>
    <t xml:space="preserve">Fluid velocity in pipe</t>
  </si>
  <si>
    <t xml:space="preserve">u</t>
  </si>
  <si>
    <t xml:space="preserve">m/s</t>
  </si>
  <si>
    <t xml:space="preserve">Reynolds</t>
  </si>
  <si>
    <t xml:space="preserve">Re</t>
  </si>
  <si>
    <t xml:space="preserve">-</t>
  </si>
  <si>
    <t xml:space="preserve">Relative roughness</t>
  </si>
  <si>
    <t xml:space="preserve">e/D</t>
  </si>
  <si>
    <t xml:space="preserve">Churchill correlation calculations</t>
  </si>
  <si>
    <t xml:space="preserve">A</t>
  </si>
  <si>
    <t xml:space="preserve">B</t>
  </si>
  <si>
    <t xml:space="preserve">Darcy (Moody) friction factor</t>
  </si>
  <si>
    <t xml:space="preserve">f_darcy</t>
  </si>
  <si>
    <t xml:space="preserve">Fanning friction factor</t>
  </si>
  <si>
    <t xml:space="preserve">f_fanning</t>
  </si>
  <si>
    <t xml:space="preserve">If you spot a mistake or wish to suggest an improvement, please contact powder.process@protonmail.com</t>
  </si>
  <si>
    <t xml:space="preserve">Copyright www.PowderProcess.net</t>
  </si>
  <si>
    <t xml:space="preserve">The content of PowderProcess.net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</si>
</sst>
</file>

<file path=xl/styles.xml><?xml version="1.0" encoding="utf-8"?>
<styleSheet xmlns="http://schemas.openxmlformats.org/spreadsheetml/2006/main">
  <numFmts count="2">
    <numFmt numFmtId="164" formatCode="General"/>
    <numFmt numFmtId="165" formatCode="General"/>
  </numFmts>
  <fonts count="12">
    <font>
      <sz val="10"/>
      <name val="Arial"/>
      <family val="2"/>
      <charset val="1"/>
    </font>
    <font>
      <sz val="10"/>
      <name val="Arial"/>
      <family val="0"/>
      <charset val="134"/>
    </font>
    <font>
      <sz val="10"/>
      <name val="Arial"/>
      <family val="0"/>
      <charset val="134"/>
    </font>
    <font>
      <sz val="10"/>
      <name val="Arial"/>
      <family val="0"/>
      <charset val="134"/>
    </font>
    <font>
      <b val="true"/>
      <sz val="14"/>
      <name val="Arial"/>
      <family val="2"/>
      <charset val="1"/>
    </font>
    <font>
      <b val="true"/>
      <sz val="11"/>
      <color rgb="FF1F497D"/>
      <name val="Calibri"/>
      <family val="2"/>
      <charset val="1"/>
    </font>
    <font>
      <b val="true"/>
      <sz val="11"/>
      <color rgb="FFFF0000"/>
      <name val="Calibri"/>
      <family val="2"/>
      <charset val="1"/>
    </font>
    <font>
      <b val="true"/>
      <sz val="10"/>
      <name val="Arial"/>
      <family val="2"/>
      <charset val="1"/>
    </font>
    <font>
      <sz val="10"/>
      <name val="Arial"/>
      <family val="0"/>
      <charset val="1"/>
    </font>
    <font>
      <sz val="10"/>
      <color rgb="FF0000FF"/>
      <name val="Arial"/>
      <family val="2"/>
      <charset val="1"/>
    </font>
    <font>
      <sz val="10"/>
      <name val="Times New Roman"/>
      <family val="1"/>
      <charset val="1"/>
    </font>
    <font>
      <i val="true"/>
      <sz val="7"/>
      <name val="Times New Roman"/>
      <family val="1"/>
      <charset val="1"/>
    </font>
  </fonts>
  <fills count="7">
    <fill>
      <patternFill patternType="none"/>
    </fill>
    <fill>
      <patternFill patternType="gray125"/>
    </fill>
    <fill>
      <patternFill patternType="solid">
        <fgColor rgb="FFF10D0C"/>
        <bgColor rgb="FFFF0000"/>
      </patternFill>
    </fill>
    <fill>
      <patternFill patternType="solid">
        <fgColor rgb="FFEBF1DE"/>
        <bgColor rgb="FFFFFBCC"/>
      </patternFill>
    </fill>
    <fill>
      <patternFill patternType="solid">
        <fgColor rgb="FFFCD5B5"/>
        <bgColor rgb="FFEBF1DE"/>
      </patternFill>
    </fill>
    <fill>
      <patternFill patternType="solid">
        <fgColor rgb="FFFFFBCC"/>
        <bgColor rgb="FFEBF1DE"/>
      </patternFill>
    </fill>
    <fill>
      <patternFill patternType="solid">
        <fgColor rgb="FFBCE4E5"/>
        <bgColor rgb="FFCCFFCC"/>
      </patternFill>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5" fillId="3" borderId="0" xfId="0" applyFont="true" applyBorder="false" applyAlignment="false" applyProtection="false">
      <alignment horizontal="general" vertical="bottom" textRotation="0" wrapText="false" indent="0" shrinkToFit="false"/>
      <protection locked="true" hidden="false"/>
    </xf>
    <xf numFmtId="164" fontId="6" fillId="4" borderId="0" xfId="0" applyFont="true" applyBorder="false" applyAlignment="false" applyProtection="false">
      <alignment horizontal="general" vertical="bottom" textRotation="0" wrapText="false" indent="0" shrinkToFit="false"/>
      <protection locked="true" hidden="false"/>
    </xf>
    <xf numFmtId="164" fontId="7" fillId="5"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center" vertical="bottom" textRotation="0" wrapText="false" indent="0" shrinkToFit="false"/>
      <protection locked="true" hidden="false"/>
    </xf>
    <xf numFmtId="164" fontId="5" fillId="3" borderId="1" xfId="0" applyFont="true" applyBorder="true" applyAlignment="true" applyProtection="true">
      <alignment horizontal="center" vertical="bottom" textRotation="0" wrapText="false" indent="0" shrinkToFit="false"/>
      <protection locked="false" hidden="false"/>
    </xf>
    <xf numFmtId="164" fontId="8" fillId="0" borderId="1" xfId="0" applyFont="true" applyBorder="true" applyAlignment="true" applyProtection="false">
      <alignment horizontal="center" vertical="bottom" textRotation="0" wrapText="false" indent="0" shrinkToFit="false"/>
      <protection locked="true" hidden="false"/>
    </xf>
    <xf numFmtId="165" fontId="6" fillId="4" borderId="1" xfId="0" applyFont="true" applyBorder="true" applyAlignment="true" applyProtection="false">
      <alignment horizontal="center" vertical="bottom" textRotation="0" wrapText="fals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4" fontId="0" fillId="6" borderId="1" xfId="0" applyFont="true" applyBorder="true" applyAlignment="false" applyProtection="false">
      <alignment horizontal="general" vertical="bottom" textRotation="0" wrapText="false" indent="0" shrinkToFit="false"/>
      <protection locked="true" hidden="false"/>
    </xf>
    <xf numFmtId="164" fontId="0" fillId="6" borderId="1" xfId="0" applyFont="true" applyBorder="true" applyAlignment="true" applyProtection="false">
      <alignment horizontal="center" vertical="bottom" textRotation="0" wrapText="false" indent="0" shrinkToFit="false"/>
      <protection locked="true" hidden="false"/>
    </xf>
    <xf numFmtId="165" fontId="6" fillId="6" borderId="1"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EBF1DE"/>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BCC"/>
      <rgbColor rgb="FFCCFFFF"/>
      <rgbColor rgb="FF660066"/>
      <rgbColor rgb="FFFF8080"/>
      <rgbColor rgb="FF0066CC"/>
      <rgbColor rgb="FFBCE4E5"/>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5"/>
      <rgbColor rgb="FF3366FF"/>
      <rgbColor rgb="FF33CCCC"/>
      <rgbColor rgb="FF99CC00"/>
      <rgbColor rgb="FFFFCC00"/>
      <rgbColor rgb="FFFF9900"/>
      <rgbColor rgb="FFFF6600"/>
      <rgbColor rgb="FF666699"/>
      <rgbColor rgb="FF969696"/>
      <rgbColor rgb="FF003366"/>
      <rgbColor rgb="FF339966"/>
      <rgbColor rgb="FF003300"/>
      <rgbColor rgb="FF333300"/>
      <rgbColor rgb="FFF10D0C"/>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7.png"/><Relationship Id="rId2" Type="http://schemas.openxmlformats.org/officeDocument/2006/relationships/image" Target="../media/image8.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6</xdr:col>
      <xdr:colOff>325080</xdr:colOff>
      <xdr:row>9</xdr:row>
      <xdr:rowOff>160200</xdr:rowOff>
    </xdr:from>
    <xdr:to>
      <xdr:col>9</xdr:col>
      <xdr:colOff>425160</xdr:colOff>
      <xdr:row>23</xdr:row>
      <xdr:rowOff>51840</xdr:rowOff>
    </xdr:to>
    <xdr:pic>
      <xdr:nvPicPr>
        <xdr:cNvPr id="0" name="Image 1" descr=""/>
        <xdr:cNvPicPr/>
      </xdr:nvPicPr>
      <xdr:blipFill>
        <a:blip r:embed="rId1"/>
        <a:stretch/>
      </xdr:blipFill>
      <xdr:spPr>
        <a:xfrm>
          <a:off x="6534720" y="1623240"/>
          <a:ext cx="2541960" cy="2256120"/>
        </a:xfrm>
        <a:prstGeom prst="rect">
          <a:avLst/>
        </a:prstGeom>
        <a:ln w="0">
          <a:noFill/>
        </a:ln>
      </xdr:spPr>
    </xdr:pic>
    <xdr:clientData/>
  </xdr:twoCellAnchor>
  <xdr:twoCellAnchor editAs="absolute">
    <xdr:from>
      <xdr:col>2</xdr:col>
      <xdr:colOff>218160</xdr:colOff>
      <xdr:row>1</xdr:row>
      <xdr:rowOff>15480</xdr:rowOff>
    </xdr:from>
    <xdr:to>
      <xdr:col>8</xdr:col>
      <xdr:colOff>209880</xdr:colOff>
      <xdr:row>4</xdr:row>
      <xdr:rowOff>120960</xdr:rowOff>
    </xdr:to>
    <xdr:pic>
      <xdr:nvPicPr>
        <xdr:cNvPr id="1" name="Image 2" descr=""/>
        <xdr:cNvPicPr/>
      </xdr:nvPicPr>
      <xdr:blipFill>
        <a:blip r:embed="rId2"/>
        <a:stretch/>
      </xdr:blipFill>
      <xdr:spPr>
        <a:xfrm>
          <a:off x="1959840" y="177840"/>
          <a:ext cx="6087600" cy="59328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powder.process@protonmail.com" TargetMode="External"/><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K39"/>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A39" activeCellId="0" sqref="39:39"/>
    </sheetView>
  </sheetViews>
  <sheetFormatPr defaultColWidth="11.55078125" defaultRowHeight="12.8" zeroHeight="false" outlineLevelRow="0" outlineLevelCol="0"/>
  <cols>
    <col collapsed="false" customWidth="true" hidden="false" outlineLevel="0" max="2" min="2" style="0" width="13.15"/>
    <col collapsed="false" customWidth="true" hidden="false" outlineLevel="0" max="3" min="3" style="0" width="28.71"/>
  </cols>
  <sheetData>
    <row r="1" s="2" customFormat="true" ht="12.8" hidden="false" customHeight="false" outlineLevel="0" collapsed="false">
      <c r="A1" s="1" t="s">
        <v>0</v>
      </c>
    </row>
    <row r="2" customFormat="false" ht="12.8" hidden="false" customHeight="false" outlineLevel="0" collapsed="false">
      <c r="B2" s="3"/>
      <c r="C2" s="3"/>
      <c r="D2" s="3"/>
      <c r="E2" s="3"/>
      <c r="F2" s="3"/>
      <c r="G2" s="3"/>
      <c r="H2" s="3"/>
      <c r="I2" s="3"/>
      <c r="J2" s="3"/>
    </row>
    <row r="3" customFormat="false" ht="12.8" hidden="false" customHeight="false" outlineLevel="0" collapsed="false">
      <c r="B3" s="3"/>
      <c r="C3" s="3"/>
      <c r="D3" s="3"/>
      <c r="E3" s="3"/>
      <c r="F3" s="3"/>
      <c r="G3" s="3"/>
      <c r="H3" s="3"/>
      <c r="I3" s="3"/>
      <c r="J3" s="3"/>
    </row>
    <row r="4" customFormat="false" ht="12.8" hidden="false" customHeight="false" outlineLevel="0" collapsed="false">
      <c r="B4" s="3"/>
      <c r="C4" s="3"/>
      <c r="D4" s="3"/>
      <c r="E4" s="3"/>
      <c r="F4" s="3"/>
      <c r="G4" s="3"/>
      <c r="H4" s="3"/>
      <c r="I4" s="3"/>
      <c r="J4" s="3"/>
    </row>
    <row r="5" customFormat="false" ht="12.8" hidden="false" customHeight="false" outlineLevel="0" collapsed="false">
      <c r="B5" s="3"/>
      <c r="C5" s="3"/>
      <c r="D5" s="3"/>
      <c r="E5" s="3"/>
      <c r="F5" s="3"/>
      <c r="G5" s="3"/>
      <c r="H5" s="3"/>
      <c r="I5" s="3"/>
      <c r="J5" s="3"/>
    </row>
    <row r="6" customFormat="false" ht="12.8" hidden="false" customHeight="true" outlineLevel="0" collapsed="false">
      <c r="B6" s="4" t="s">
        <v>1</v>
      </c>
      <c r="C6" s="4"/>
      <c r="D6" s="4"/>
      <c r="E6" s="4"/>
      <c r="F6" s="4"/>
      <c r="G6" s="4"/>
      <c r="H6" s="4"/>
      <c r="I6" s="4"/>
      <c r="J6" s="4"/>
    </row>
    <row r="7" customFormat="false" ht="12.8" hidden="false" customHeight="false" outlineLevel="0" collapsed="false">
      <c r="B7" s="4"/>
      <c r="C7" s="4"/>
      <c r="D7" s="4"/>
      <c r="E7" s="4"/>
      <c r="F7" s="4"/>
      <c r="G7" s="4"/>
      <c r="H7" s="4"/>
      <c r="I7" s="4"/>
      <c r="J7" s="4"/>
    </row>
    <row r="8" customFormat="false" ht="12.8" hidden="false" customHeight="false" outlineLevel="0" collapsed="false">
      <c r="B8" s="4"/>
      <c r="C8" s="4"/>
      <c r="D8" s="4"/>
      <c r="E8" s="4"/>
      <c r="F8" s="4"/>
      <c r="G8" s="4"/>
      <c r="H8" s="4"/>
      <c r="I8" s="4"/>
      <c r="J8" s="4"/>
    </row>
    <row r="9" customFormat="false" ht="12.8" hidden="false" customHeight="false" outlineLevel="0" collapsed="false">
      <c r="B9" s="4"/>
      <c r="C9" s="4"/>
      <c r="D9" s="4"/>
      <c r="E9" s="4"/>
      <c r="F9" s="4"/>
      <c r="G9" s="4"/>
      <c r="H9" s="4"/>
      <c r="I9" s="4"/>
      <c r="J9" s="4"/>
    </row>
    <row r="12" customFormat="false" ht="13.8" hidden="false" customHeight="false" outlineLevel="0" collapsed="false">
      <c r="C12" s="5" t="s">
        <v>2</v>
      </c>
      <c r="D12" s="6" t="s">
        <v>3</v>
      </c>
    </row>
    <row r="14" customFormat="false" ht="12.8" hidden="false" customHeight="false" outlineLevel="0" collapsed="false">
      <c r="C14" s="7" t="s">
        <v>4</v>
      </c>
      <c r="D14" s="7"/>
      <c r="E14" s="7"/>
      <c r="F14" s="7"/>
    </row>
    <row r="15" customFormat="false" ht="13.8" hidden="false" customHeight="false" outlineLevel="0" collapsed="false">
      <c r="C15" s="8" t="s">
        <v>5</v>
      </c>
      <c r="D15" s="9" t="s">
        <v>6</v>
      </c>
      <c r="E15" s="9" t="s">
        <v>7</v>
      </c>
      <c r="F15" s="10" t="n">
        <v>80</v>
      </c>
    </row>
    <row r="16" customFormat="false" ht="13.8" hidden="false" customHeight="false" outlineLevel="0" collapsed="false">
      <c r="C16" s="8" t="s">
        <v>8</v>
      </c>
      <c r="D16" s="9" t="s">
        <v>9</v>
      </c>
      <c r="E16" s="9" t="s">
        <v>7</v>
      </c>
      <c r="F16" s="10" t="n">
        <v>0.1</v>
      </c>
    </row>
    <row r="17" customFormat="false" ht="12.8" hidden="false" customHeight="false" outlineLevel="0" collapsed="false">
      <c r="C17" s="7" t="s">
        <v>10</v>
      </c>
      <c r="D17" s="7"/>
      <c r="E17" s="7"/>
      <c r="F17" s="7"/>
    </row>
    <row r="18" customFormat="false" ht="13.8" hidden="false" customHeight="false" outlineLevel="0" collapsed="false">
      <c r="C18" s="8" t="s">
        <v>11</v>
      </c>
      <c r="D18" s="9"/>
      <c r="E18" s="9"/>
      <c r="F18" s="10" t="s">
        <v>12</v>
      </c>
    </row>
    <row r="19" customFormat="false" ht="13.8" hidden="false" customHeight="false" outlineLevel="0" collapsed="false">
      <c r="C19" s="8" t="s">
        <v>13</v>
      </c>
      <c r="D19" s="11" t="s">
        <v>14</v>
      </c>
      <c r="E19" s="9" t="s">
        <v>15</v>
      </c>
      <c r="F19" s="10" t="n">
        <v>1000</v>
      </c>
    </row>
    <row r="20" customFormat="false" ht="13.8" hidden="false" customHeight="false" outlineLevel="0" collapsed="false">
      <c r="C20" s="8" t="s">
        <v>16</v>
      </c>
      <c r="D20" s="11" t="s">
        <v>17</v>
      </c>
      <c r="E20" s="9" t="s">
        <v>18</v>
      </c>
      <c r="F20" s="10" t="n">
        <v>0.001</v>
      </c>
    </row>
    <row r="21" customFormat="false" ht="13.8" hidden="false" customHeight="false" outlineLevel="0" collapsed="false">
      <c r="C21" s="8" t="s">
        <v>19</v>
      </c>
      <c r="D21" s="9" t="s">
        <v>20</v>
      </c>
      <c r="E21" s="9" t="s">
        <v>21</v>
      </c>
      <c r="F21" s="10" t="n">
        <v>20</v>
      </c>
    </row>
    <row r="23" customFormat="false" ht="12.8" hidden="false" customHeight="false" outlineLevel="0" collapsed="false">
      <c r="C23" s="7" t="s">
        <v>22</v>
      </c>
      <c r="D23" s="7"/>
      <c r="E23" s="7"/>
      <c r="F23" s="7"/>
    </row>
    <row r="24" customFormat="false" ht="13.8" hidden="false" customHeight="false" outlineLevel="0" collapsed="false">
      <c r="C24" s="8" t="s">
        <v>23</v>
      </c>
      <c r="D24" s="9" t="s">
        <v>24</v>
      </c>
      <c r="E24" s="9" t="s">
        <v>25</v>
      </c>
      <c r="F24" s="12" t="n">
        <f aca="false">(F21/3600)/(PI()*((F15/1000)^2)/4)</f>
        <v>1.10524266036038</v>
      </c>
    </row>
    <row r="25" customFormat="false" ht="13.8" hidden="false" customHeight="false" outlineLevel="0" collapsed="false">
      <c r="C25" s="8" t="s">
        <v>26</v>
      </c>
      <c r="D25" s="9" t="s">
        <v>27</v>
      </c>
      <c r="E25" s="9" t="s">
        <v>28</v>
      </c>
      <c r="F25" s="12" t="n">
        <f aca="false">(F15/1000)*F24*F19/F20</f>
        <v>88419.4128288308</v>
      </c>
    </row>
    <row r="26" customFormat="false" ht="13.8" hidden="false" customHeight="false" outlineLevel="0" collapsed="false">
      <c r="C26" s="8" t="s">
        <v>29</v>
      </c>
      <c r="D26" s="9" t="s">
        <v>30</v>
      </c>
      <c r="E26" s="9" t="s">
        <v>28</v>
      </c>
      <c r="F26" s="12" t="n">
        <f aca="false">F16/F15</f>
        <v>0.00125</v>
      </c>
    </row>
    <row r="27" customFormat="false" ht="13.8" hidden="false" customHeight="true" outlineLevel="0" collapsed="false">
      <c r="B27" s="13" t="s">
        <v>31</v>
      </c>
      <c r="C27" s="8" t="s">
        <v>32</v>
      </c>
      <c r="D27" s="9"/>
      <c r="E27" s="9"/>
      <c r="F27" s="12" t="n">
        <f aca="false">(2.457*LN((((7/F25)^0.9+0.27*F26))^(-1)))^16</f>
        <v>1.85265818388993E+020</v>
      </c>
    </row>
    <row r="28" customFormat="false" ht="13.8" hidden="false" customHeight="false" outlineLevel="0" collapsed="false">
      <c r="B28" s="13"/>
      <c r="C28" s="8" t="s">
        <v>33</v>
      </c>
      <c r="D28" s="9"/>
      <c r="E28" s="9" t="s">
        <v>28</v>
      </c>
      <c r="F28" s="12" t="n">
        <f aca="false">(37530/F25)^16</f>
        <v>1.10992850749119E-006</v>
      </c>
    </row>
    <row r="29" customFormat="false" ht="13.8" hidden="false" customHeight="false" outlineLevel="0" collapsed="false">
      <c r="B29" s="13"/>
      <c r="C29" s="14" t="s">
        <v>34</v>
      </c>
      <c r="D29" s="15" t="s">
        <v>35</v>
      </c>
      <c r="E29" s="15" t="s">
        <v>28</v>
      </c>
      <c r="F29" s="16" t="n">
        <f aca="false">IF(F25&lt;2000,64/F25,8*((8/F25)^12+1/(F27+F28)^1.5)^(1/12))</f>
        <v>0.0234215468721194</v>
      </c>
    </row>
    <row r="30" customFormat="false" ht="13.8" hidden="false" customHeight="false" outlineLevel="0" collapsed="false">
      <c r="B30" s="13"/>
      <c r="C30" s="14" t="s">
        <v>36</v>
      </c>
      <c r="D30" s="15" t="s">
        <v>37</v>
      </c>
      <c r="E30" s="15" t="s">
        <v>28</v>
      </c>
      <c r="F30" s="16" t="n">
        <f aca="false">F29/4</f>
        <v>0.00585538671802986</v>
      </c>
    </row>
    <row r="33" customFormat="false" ht="12.8" hidden="false" customHeight="false" outlineLevel="0" collapsed="false">
      <c r="C33" s="17" t="s">
        <v>38</v>
      </c>
      <c r="D33" s="17"/>
      <c r="E33" s="17"/>
      <c r="F33" s="17"/>
      <c r="G33" s="17"/>
      <c r="H33" s="17"/>
      <c r="I33" s="17"/>
      <c r="J33" s="17"/>
      <c r="K33" s="17"/>
    </row>
    <row r="34" customFormat="false" ht="12.8" hidden="false" customHeight="false" outlineLevel="0" collapsed="false">
      <c r="C34" s="17"/>
      <c r="D34" s="17"/>
      <c r="E34" s="17"/>
      <c r="F34" s="17"/>
      <c r="G34" s="17"/>
      <c r="H34" s="17"/>
      <c r="I34" s="17"/>
      <c r="J34" s="17"/>
      <c r="K34" s="17"/>
    </row>
    <row r="35" customFormat="false" ht="12.8" hidden="false" customHeight="false" outlineLevel="0" collapsed="false">
      <c r="C35" s="18" t="s">
        <v>39</v>
      </c>
      <c r="D35" s="17"/>
      <c r="E35" s="17"/>
      <c r="F35" s="17"/>
      <c r="G35" s="17"/>
      <c r="H35" s="17"/>
      <c r="I35" s="17"/>
      <c r="J35" s="17"/>
      <c r="K35" s="17"/>
    </row>
    <row r="36" customFormat="false" ht="12.8" hidden="false" customHeight="false" outlineLevel="0" collapsed="false">
      <c r="C36" s="17"/>
      <c r="D36" s="17"/>
      <c r="E36" s="17"/>
      <c r="F36" s="17"/>
      <c r="G36" s="17"/>
      <c r="H36" s="17"/>
      <c r="I36" s="17"/>
      <c r="J36" s="17"/>
      <c r="K36" s="17"/>
    </row>
    <row r="37" customFormat="false" ht="16.4" hidden="false" customHeight="true" outlineLevel="0" collapsed="false">
      <c r="C37" s="19" t="s">
        <v>40</v>
      </c>
      <c r="D37" s="19"/>
      <c r="E37" s="19"/>
      <c r="F37" s="19"/>
      <c r="G37" s="19"/>
      <c r="H37" s="19"/>
      <c r="I37" s="19"/>
      <c r="J37" s="19"/>
      <c r="K37" s="19"/>
    </row>
    <row r="39" s="2" customFormat="true" ht="12.8" hidden="false" customHeight="false" outlineLevel="0" collapsed="false">
      <c r="A39" s="1" t="s">
        <v>0</v>
      </c>
    </row>
  </sheetData>
  <sheetProtection sheet="true" password="c80a" objects="true" scenarios="true"/>
  <mergeCells count="7">
    <mergeCell ref="B2:J5"/>
    <mergeCell ref="B6:J9"/>
    <mergeCell ref="C14:F14"/>
    <mergeCell ref="C17:F17"/>
    <mergeCell ref="C23:F23"/>
    <mergeCell ref="B27:B30"/>
    <mergeCell ref="C37:K37"/>
  </mergeCells>
  <hyperlinks>
    <hyperlink ref="C33" r:id="rId1" display="If you spot a mistake or wish to suggest an improvement, please contact powder.process@protonmail.com"/>
  </hyperlinks>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drawing r:id="rId2"/>
</worksheet>
</file>

<file path=docProps/app.xml><?xml version="1.0" encoding="utf-8"?>
<Properties xmlns="http://schemas.openxmlformats.org/officeDocument/2006/extended-properties" xmlns:vt="http://schemas.openxmlformats.org/officeDocument/2006/docPropsVTypes">
  <Template/>
  <TotalTime>4</TotalTime>
  <Application>LibreOffice/7.1.6.2$Windows_X86_64 LibreOffice_project/0e133318fcee89abacd6a7d077e292f1145735c3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2019-02-09T19:40:24Z</dcterms:created>
  <dc:creator/>
  <dc:description/>
  <dc:language>en-US</dc:language>
  <cp:lastModifiedBy/>
  <dcterms:modified xsi:type="dcterms:W3CDTF">2021-12-12T11:27:21Z</dcterms:modified>
  <cp:revision>6</cp:revision>
  <dc:subject/>
  <dc:title/>
</cp:coreProperties>
</file>